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uowa\OneDrive - Louisiana State University\Desktop\Final Edits A Sydowii\1c. To submit salt effect A sydowii 0411\"/>
    </mc:Choice>
  </mc:AlternateContent>
  <xr:revisionPtr revIDLastSave="0" documentId="13_ncr:1_{987A8F6A-BA63-4C0C-A562-A1EBD210312F}" xr6:coauthVersionLast="47" xr6:coauthVersionMax="47" xr10:uidLastSave="{00000000-0000-0000-0000-000000000000}"/>
  <bookViews>
    <workbookView xWindow="1635" yWindow="4507" windowWidth="21263" windowHeight="11873" xr2:uid="{AE9C8CEA-1940-4FB0-8847-B341D9524ACC}"/>
  </bookViews>
  <sheets>
    <sheet name="Fig 2a" sheetId="1" r:id="rId1"/>
    <sheet name="Fig 2d" sheetId="2" r:id="rId2"/>
    <sheet name="Fig 3c" sheetId="3" r:id="rId3"/>
    <sheet name="Fig 3d" sheetId="4" r:id="rId4"/>
    <sheet name="Fig 3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8" i="1" l="1"/>
  <c r="F108" i="1"/>
  <c r="D108" i="1"/>
  <c r="H107" i="1"/>
  <c r="H109" i="1" s="1"/>
  <c r="F107" i="1"/>
  <c r="F109" i="1" s="1"/>
  <c r="D107" i="1"/>
  <c r="D109" i="1" s="1"/>
  <c r="BJ75" i="3"/>
  <c r="BK75" i="3" s="1"/>
  <c r="BI75" i="3"/>
  <c r="BH75" i="3"/>
  <c r="BG75" i="3"/>
  <c r="AL75" i="3"/>
  <c r="AK75" i="3"/>
  <c r="AM75" i="3" s="1"/>
  <c r="AN75" i="3" s="1"/>
  <c r="AO75" i="3" s="1"/>
  <c r="AC75" i="3"/>
  <c r="AA75" i="3"/>
  <c r="Y75" i="3"/>
  <c r="BH74" i="3"/>
  <c r="BG74" i="3"/>
  <c r="BI74" i="3" s="1"/>
  <c r="BJ74" i="3" s="1"/>
  <c r="BK74" i="3" s="1"/>
  <c r="AL74" i="3"/>
  <c r="AM74" i="3" s="1"/>
  <c r="AN74" i="3" s="1"/>
  <c r="AO74" i="3" s="1"/>
  <c r="AK74" i="3"/>
  <c r="AC74" i="3"/>
  <c r="AA74" i="3"/>
  <c r="Y74" i="3"/>
  <c r="BI73" i="3"/>
  <c r="BJ73" i="3" s="1"/>
  <c r="BK73" i="3" s="1"/>
  <c r="AW73" i="3"/>
  <c r="AV73" i="3"/>
  <c r="AX73" i="3" s="1"/>
  <c r="AY73" i="3" s="1"/>
  <c r="AZ73" i="3" s="1"/>
  <c r="AM73" i="3"/>
  <c r="AN73" i="3" s="1"/>
  <c r="AO73" i="3" s="1"/>
  <c r="AL73" i="3"/>
  <c r="AK73" i="3"/>
  <c r="AC73" i="3"/>
  <c r="AA73" i="3"/>
  <c r="Y73" i="3"/>
  <c r="BI72" i="3"/>
  <c r="BJ72" i="3" s="1"/>
  <c r="BK72" i="3" s="1"/>
  <c r="AW72" i="3"/>
  <c r="AV72" i="3"/>
  <c r="AX72" i="3" s="1"/>
  <c r="AY72" i="3" s="1"/>
  <c r="AZ72" i="3" s="1"/>
  <c r="AM72" i="3"/>
  <c r="AN72" i="3" s="1"/>
  <c r="AO72" i="3" s="1"/>
  <c r="AL72" i="3"/>
  <c r="AK72" i="3"/>
  <c r="AC72" i="3"/>
  <c r="AA72" i="3"/>
  <c r="Y72" i="3"/>
  <c r="BI71" i="3"/>
  <c r="BJ71" i="3" s="1"/>
  <c r="BK71" i="3" s="1"/>
  <c r="BH71" i="3"/>
  <c r="BG71" i="3"/>
  <c r="AX71" i="3"/>
  <c r="AY71" i="3" s="1"/>
  <c r="AZ71" i="3" s="1"/>
  <c r="AW71" i="3"/>
  <c r="AV71" i="3"/>
  <c r="AL71" i="3"/>
  <c r="AK71" i="3"/>
  <c r="AM71" i="3" s="1"/>
  <c r="AN71" i="3" s="1"/>
  <c r="AO71" i="3" s="1"/>
  <c r="AC71" i="3"/>
  <c r="AA71" i="3"/>
  <c r="Y71" i="3"/>
  <c r="BH70" i="3"/>
  <c r="BG70" i="3"/>
  <c r="BI70" i="3" s="1"/>
  <c r="BJ70" i="3" s="1"/>
  <c r="BK70" i="3" s="1"/>
  <c r="AW70" i="3"/>
  <c r="AV70" i="3"/>
  <c r="AX70" i="3" s="1"/>
  <c r="AY70" i="3" s="1"/>
  <c r="AZ70" i="3" s="1"/>
  <c r="AL70" i="3"/>
  <c r="AM70" i="3" s="1"/>
  <c r="AN70" i="3" s="1"/>
  <c r="AO70" i="3" s="1"/>
  <c r="AK70" i="3"/>
  <c r="AC70" i="3"/>
  <c r="AA70" i="3"/>
  <c r="Y70" i="3"/>
  <c r="BI69" i="3"/>
  <c r="BJ69" i="3" s="1"/>
  <c r="BK69" i="3" s="1"/>
  <c r="AW69" i="3"/>
  <c r="AV69" i="3"/>
  <c r="AX69" i="3" s="1"/>
  <c r="AY69" i="3" s="1"/>
  <c r="AZ69" i="3" s="1"/>
  <c r="BH68" i="3"/>
  <c r="BI68" i="3" s="1"/>
  <c r="BJ68" i="3" s="1"/>
  <c r="BK68" i="3" s="1"/>
  <c r="BG68" i="3"/>
  <c r="AY68" i="3"/>
  <c r="AZ68" i="3" s="1"/>
  <c r="AX68" i="3"/>
  <c r="AW68" i="3"/>
  <c r="AV68" i="3"/>
  <c r="AL68" i="3"/>
  <c r="AK68" i="3"/>
  <c r="AM68" i="3" s="1"/>
  <c r="AN68" i="3" s="1"/>
  <c r="AO68" i="3" s="1"/>
  <c r="AC68" i="3"/>
  <c r="AA68" i="3"/>
  <c r="Y68" i="3"/>
  <c r="BH67" i="3"/>
  <c r="BG67" i="3"/>
  <c r="BI67" i="3" s="1"/>
  <c r="BJ67" i="3" s="1"/>
  <c r="BK67" i="3" s="1"/>
  <c r="AW67" i="3"/>
  <c r="AV67" i="3"/>
  <c r="AX67" i="3" s="1"/>
  <c r="AY67" i="3" s="1"/>
  <c r="AZ67" i="3" s="1"/>
  <c r="AM67" i="3"/>
  <c r="AN67" i="3" s="1"/>
  <c r="AO67" i="3" s="1"/>
  <c r="AL67" i="3"/>
  <c r="AK67" i="3"/>
  <c r="AC67" i="3"/>
  <c r="AA67" i="3"/>
  <c r="Y67" i="3"/>
  <c r="BI66" i="3"/>
  <c r="BJ66" i="3" s="1"/>
  <c r="BK66" i="3" s="1"/>
  <c r="BH66" i="3"/>
  <c r="BG66" i="3"/>
  <c r="AX66" i="3"/>
  <c r="AY66" i="3" s="1"/>
  <c r="AZ66" i="3" s="1"/>
  <c r="AW66" i="3"/>
  <c r="AV66" i="3"/>
  <c r="AL66" i="3"/>
  <c r="AK66" i="3"/>
  <c r="AM66" i="3" s="1"/>
  <c r="AN66" i="3" s="1"/>
  <c r="AO66" i="3" s="1"/>
  <c r="AC66" i="3"/>
  <c r="AA66" i="3"/>
  <c r="Y66" i="3"/>
  <c r="BH65" i="3"/>
  <c r="BG65" i="3"/>
  <c r="BI65" i="3" s="1"/>
  <c r="BJ65" i="3" s="1"/>
  <c r="BK65" i="3" s="1"/>
  <c r="AW65" i="3"/>
  <c r="AV65" i="3"/>
  <c r="AX65" i="3" s="1"/>
  <c r="AY65" i="3" s="1"/>
  <c r="AZ65" i="3" s="1"/>
  <c r="AL65" i="3"/>
  <c r="AM65" i="3" s="1"/>
  <c r="AN65" i="3" s="1"/>
  <c r="AO65" i="3" s="1"/>
  <c r="AK65" i="3"/>
  <c r="AC65" i="3"/>
  <c r="AA65" i="3"/>
  <c r="Y65" i="3"/>
  <c r="BH64" i="3"/>
  <c r="BI64" i="3" s="1"/>
  <c r="BJ64" i="3" s="1"/>
  <c r="BK64" i="3" s="1"/>
  <c r="BG64" i="3"/>
  <c r="AY64" i="3"/>
  <c r="AZ64" i="3" s="1"/>
  <c r="AX64" i="3"/>
  <c r="AW64" i="3"/>
  <c r="AV64" i="3"/>
  <c r="AC64" i="3"/>
  <c r="AA64" i="3"/>
  <c r="Y64" i="3"/>
  <c r="BJ63" i="3"/>
  <c r="BK63" i="3" s="1"/>
  <c r="BI63" i="3"/>
  <c r="BH63" i="3"/>
  <c r="BG63" i="3"/>
  <c r="AW63" i="3"/>
  <c r="AV63" i="3"/>
  <c r="AX63" i="3" s="1"/>
  <c r="AY63" i="3" s="1"/>
  <c r="AZ63" i="3" s="1"/>
  <c r="AL63" i="3"/>
  <c r="AK63" i="3"/>
  <c r="AM63" i="3" s="1"/>
  <c r="AN63" i="3" s="1"/>
  <c r="AO63" i="3" s="1"/>
  <c r="AC63" i="3"/>
  <c r="AA63" i="3"/>
  <c r="Y63" i="3"/>
  <c r="BI62" i="3"/>
  <c r="BJ62" i="3" s="1"/>
  <c r="BK62" i="3" s="1"/>
  <c r="AW62" i="3"/>
  <c r="AV62" i="3"/>
  <c r="AX62" i="3" s="1"/>
  <c r="AY62" i="3" s="1"/>
  <c r="AZ62" i="3" s="1"/>
  <c r="BH61" i="3"/>
  <c r="BG61" i="3"/>
  <c r="BI61" i="3" s="1"/>
  <c r="BJ61" i="3" s="1"/>
  <c r="BK61" i="3" s="1"/>
  <c r="AY61" i="3"/>
  <c r="AZ61" i="3" s="1"/>
  <c r="AX61" i="3"/>
  <c r="AW61" i="3"/>
  <c r="AV61" i="3"/>
  <c r="AC61" i="3"/>
  <c r="AA61" i="3"/>
  <c r="Y61" i="3"/>
  <c r="BJ60" i="3"/>
  <c r="BK60" i="3" s="1"/>
  <c r="BI60" i="3"/>
  <c r="BH60" i="3"/>
  <c r="BG60" i="3"/>
  <c r="AW60" i="3"/>
  <c r="AV60" i="3"/>
  <c r="AX60" i="3" s="1"/>
  <c r="AY60" i="3" s="1"/>
  <c r="AZ60" i="3" s="1"/>
  <c r="AL60" i="3"/>
  <c r="AK60" i="3"/>
  <c r="AM60" i="3" s="1"/>
  <c r="AN60" i="3" s="1"/>
  <c r="AO60" i="3" s="1"/>
  <c r="AC60" i="3"/>
  <c r="AA60" i="3"/>
  <c r="Y60" i="3"/>
  <c r="BH59" i="3"/>
  <c r="BG59" i="3"/>
  <c r="BI59" i="3" s="1"/>
  <c r="BJ59" i="3" s="1"/>
  <c r="BK59" i="3" s="1"/>
  <c r="AX59" i="3"/>
  <c r="AY59" i="3" s="1"/>
  <c r="AZ59" i="3" s="1"/>
  <c r="AW59" i="3"/>
  <c r="AV59" i="3"/>
  <c r="AL59" i="3"/>
  <c r="AM59" i="3" s="1"/>
  <c r="AN59" i="3" s="1"/>
  <c r="AO59" i="3" s="1"/>
  <c r="AK59" i="3"/>
  <c r="AC59" i="3"/>
  <c r="AA59" i="3"/>
  <c r="Y59" i="3"/>
  <c r="BH58" i="3"/>
  <c r="BI58" i="3" s="1"/>
  <c r="BJ58" i="3" s="1"/>
  <c r="BK58" i="3" s="1"/>
  <c r="BG58" i="3"/>
  <c r="AZ58" i="3"/>
  <c r="AY58" i="3"/>
  <c r="AX58" i="3"/>
  <c r="AW58" i="3"/>
  <c r="AV58" i="3"/>
  <c r="AL58" i="3"/>
  <c r="AK58" i="3"/>
  <c r="AM58" i="3" s="1"/>
  <c r="AN58" i="3" s="1"/>
  <c r="AO58" i="3" s="1"/>
  <c r="AC58" i="3"/>
  <c r="AA58" i="3"/>
  <c r="Y58" i="3"/>
  <c r="BJ57" i="3"/>
  <c r="BK57" i="3" s="1"/>
  <c r="BI57" i="3"/>
  <c r="AZ57" i="3"/>
  <c r="AY57" i="3"/>
  <c r="AX57" i="3"/>
  <c r="AW57" i="3"/>
  <c r="AV57" i="3"/>
  <c r="AL57" i="3"/>
  <c r="AK57" i="3"/>
  <c r="AM57" i="3" s="1"/>
  <c r="AN57" i="3" s="1"/>
  <c r="AO57" i="3" s="1"/>
  <c r="AC57" i="3"/>
  <c r="AA57" i="3"/>
  <c r="Y57" i="3"/>
  <c r="BH56" i="3"/>
  <c r="BG56" i="3"/>
  <c r="BI56" i="3" s="1"/>
  <c r="BJ56" i="3" s="1"/>
  <c r="BK56" i="3" s="1"/>
  <c r="AW56" i="3"/>
  <c r="AV56" i="3"/>
  <c r="AX56" i="3" s="1"/>
  <c r="AY56" i="3" s="1"/>
  <c r="AZ56" i="3" s="1"/>
  <c r="AN56" i="3"/>
  <c r="AO56" i="3" s="1"/>
  <c r="AM56" i="3"/>
  <c r="AL56" i="3"/>
  <c r="AK56" i="3"/>
  <c r="AC56" i="3"/>
  <c r="AA56" i="3"/>
  <c r="Y56" i="3"/>
  <c r="BJ55" i="3"/>
  <c r="BK55" i="3" s="1"/>
  <c r="BI55" i="3"/>
  <c r="AW55" i="3"/>
  <c r="AV55" i="3"/>
  <c r="AX55" i="3" s="1"/>
  <c r="AY55" i="3" s="1"/>
  <c r="AZ55" i="3" s="1"/>
  <c r="BJ54" i="3"/>
  <c r="BK54" i="3" s="1"/>
  <c r="BI54" i="3"/>
  <c r="AW54" i="3"/>
  <c r="AV54" i="3"/>
  <c r="AX54" i="3" s="1"/>
  <c r="AY54" i="3" s="1"/>
  <c r="AZ54" i="3" s="1"/>
  <c r="AC54" i="3"/>
  <c r="AA54" i="3"/>
  <c r="Y54" i="3"/>
  <c r="BI53" i="3"/>
  <c r="BJ53" i="3" s="1"/>
  <c r="BK53" i="3" s="1"/>
  <c r="AW53" i="3"/>
  <c r="AV53" i="3"/>
  <c r="AX53" i="3" s="1"/>
  <c r="AY53" i="3" s="1"/>
  <c r="AZ53" i="3" s="1"/>
  <c r="AC53" i="3"/>
  <c r="AA53" i="3"/>
  <c r="Y53" i="3"/>
  <c r="BJ52" i="3"/>
  <c r="BK52" i="3" s="1"/>
  <c r="BI52" i="3"/>
  <c r="AW52" i="3"/>
  <c r="AX52" i="3" s="1"/>
  <c r="AY52" i="3" s="1"/>
  <c r="AZ52" i="3" s="1"/>
  <c r="AV52" i="3"/>
  <c r="AC52" i="3"/>
  <c r="AA52" i="3"/>
  <c r="Y52" i="3"/>
  <c r="BK51" i="3"/>
  <c r="BJ51" i="3"/>
  <c r="BI51" i="3"/>
  <c r="AW51" i="3"/>
  <c r="AX51" i="3" s="1"/>
  <c r="AY51" i="3" s="1"/>
  <c r="AZ51" i="3" s="1"/>
  <c r="AV51" i="3"/>
  <c r="AC51" i="3"/>
  <c r="AA51" i="3"/>
  <c r="Y51" i="3"/>
  <c r="BI50" i="3"/>
  <c r="BJ50" i="3" s="1"/>
  <c r="BK50" i="3" s="1"/>
  <c r="AX50" i="3"/>
  <c r="AY50" i="3" s="1"/>
  <c r="AZ50" i="3" s="1"/>
  <c r="AW50" i="3"/>
  <c r="AV50" i="3"/>
  <c r="AL50" i="3"/>
  <c r="AM50" i="3" s="1"/>
  <c r="AN50" i="3" s="1"/>
  <c r="AO50" i="3" s="1"/>
  <c r="AK50" i="3"/>
  <c r="AC50" i="3"/>
  <c r="AA50" i="3"/>
  <c r="Y50" i="3"/>
  <c r="BH49" i="3"/>
  <c r="BI49" i="3" s="1"/>
  <c r="BJ49" i="3" s="1"/>
  <c r="BK49" i="3" s="1"/>
  <c r="BG49" i="3"/>
  <c r="AW49" i="3"/>
  <c r="AX49" i="3" s="1"/>
  <c r="AY49" i="3" s="1"/>
  <c r="AZ49" i="3" s="1"/>
  <c r="AV49" i="3"/>
  <c r="AL49" i="3"/>
  <c r="AK49" i="3"/>
  <c r="AM49" i="3" s="1"/>
  <c r="AN49" i="3" s="1"/>
  <c r="AO49" i="3" s="1"/>
  <c r="AC49" i="3"/>
  <c r="AA49" i="3"/>
  <c r="Y49" i="3"/>
  <c r="BJ48" i="3"/>
  <c r="BK48" i="3" s="1"/>
  <c r="BI48" i="3"/>
  <c r="AW48" i="3"/>
  <c r="AX48" i="3" s="1"/>
  <c r="AY48" i="3" s="1"/>
  <c r="AZ48" i="3" s="1"/>
  <c r="AV48" i="3"/>
  <c r="BH47" i="3"/>
  <c r="BG47" i="3"/>
  <c r="BI47" i="3" s="1"/>
  <c r="BJ47" i="3" s="1"/>
  <c r="BK47" i="3" s="1"/>
  <c r="AW47" i="3"/>
  <c r="AV47" i="3"/>
  <c r="AX47" i="3" s="1"/>
  <c r="AY47" i="3" s="1"/>
  <c r="AZ47" i="3" s="1"/>
  <c r="AL47" i="3"/>
  <c r="AK47" i="3"/>
  <c r="AM47" i="3" s="1"/>
  <c r="AN47" i="3" s="1"/>
  <c r="AO47" i="3" s="1"/>
  <c r="AC47" i="3"/>
  <c r="AA47" i="3"/>
  <c r="Y47" i="3"/>
  <c r="BH46" i="3"/>
  <c r="BG46" i="3"/>
  <c r="BI46" i="3" s="1"/>
  <c r="BJ46" i="3" s="1"/>
  <c r="BK46" i="3" s="1"/>
  <c r="AW46" i="3"/>
  <c r="AV46" i="3"/>
  <c r="AX46" i="3" s="1"/>
  <c r="AY46" i="3" s="1"/>
  <c r="AZ46" i="3" s="1"/>
  <c r="AM46" i="3"/>
  <c r="AN46" i="3" s="1"/>
  <c r="AO46" i="3" s="1"/>
  <c r="AL46" i="3"/>
  <c r="AK46" i="3"/>
  <c r="AC46" i="3"/>
  <c r="AA46" i="3"/>
  <c r="Y46" i="3"/>
  <c r="BI45" i="3"/>
  <c r="BJ45" i="3" s="1"/>
  <c r="BK45" i="3" s="1"/>
  <c r="BH45" i="3"/>
  <c r="BG45" i="3"/>
  <c r="AX45" i="3"/>
  <c r="AY45" i="3" s="1"/>
  <c r="AZ45" i="3" s="1"/>
  <c r="AW45" i="3"/>
  <c r="AV45" i="3"/>
  <c r="AL45" i="3"/>
  <c r="AM45" i="3" s="1"/>
  <c r="AN45" i="3" s="1"/>
  <c r="AO45" i="3" s="1"/>
  <c r="AK45" i="3"/>
  <c r="AC45" i="3"/>
  <c r="AA45" i="3"/>
  <c r="Y45" i="3"/>
  <c r="BH44" i="3"/>
  <c r="BI44" i="3" s="1"/>
  <c r="BJ44" i="3" s="1"/>
  <c r="BK44" i="3" s="1"/>
  <c r="BG44" i="3"/>
  <c r="AW44" i="3"/>
  <c r="AX44" i="3" s="1"/>
  <c r="AY44" i="3" s="1"/>
  <c r="AZ44" i="3" s="1"/>
  <c r="AV44" i="3"/>
  <c r="AC44" i="3"/>
  <c r="AA44" i="3"/>
  <c r="Y44" i="3"/>
  <c r="BH43" i="3"/>
  <c r="BI43" i="3" s="1"/>
  <c r="BJ43" i="3" s="1"/>
  <c r="BK43" i="3" s="1"/>
  <c r="BG43" i="3"/>
  <c r="AW43" i="3"/>
  <c r="AV43" i="3"/>
  <c r="AX43" i="3" s="1"/>
  <c r="AY43" i="3" s="1"/>
  <c r="AZ43" i="3" s="1"/>
  <c r="AC43" i="3"/>
  <c r="AA43" i="3"/>
  <c r="Y43" i="3"/>
  <c r="BH42" i="3"/>
  <c r="BG42" i="3"/>
  <c r="BI42" i="3" s="1"/>
  <c r="BJ42" i="3" s="1"/>
  <c r="BK42" i="3" s="1"/>
  <c r="AW42" i="3"/>
  <c r="AV42" i="3"/>
  <c r="AX42" i="3" s="1"/>
  <c r="AY42" i="3" s="1"/>
  <c r="AZ42" i="3" s="1"/>
  <c r="AL42" i="3"/>
  <c r="AK42" i="3"/>
  <c r="AM42" i="3" s="1"/>
  <c r="AN42" i="3" s="1"/>
  <c r="AO42" i="3" s="1"/>
  <c r="AC42" i="3"/>
  <c r="AA42" i="3"/>
  <c r="Y42" i="3"/>
  <c r="BJ41" i="3"/>
  <c r="BK41" i="3" s="1"/>
  <c r="BI41" i="3"/>
  <c r="AW41" i="3"/>
  <c r="AV41" i="3"/>
  <c r="AX41" i="3" s="1"/>
  <c r="AY41" i="3" s="1"/>
  <c r="AZ41" i="3" s="1"/>
  <c r="BJ40" i="3"/>
  <c r="BK40" i="3" s="1"/>
  <c r="BI40" i="3"/>
  <c r="AW40" i="3"/>
  <c r="AV40" i="3"/>
  <c r="AX40" i="3" s="1"/>
  <c r="AY40" i="3" s="1"/>
  <c r="AZ40" i="3" s="1"/>
  <c r="BJ39" i="3"/>
  <c r="BK39" i="3" s="1"/>
  <c r="BI39" i="3"/>
  <c r="AW39" i="3"/>
  <c r="AV39" i="3"/>
  <c r="AX39" i="3" s="1"/>
  <c r="AY39" i="3" s="1"/>
  <c r="AZ39" i="3" s="1"/>
  <c r="BH38" i="3"/>
  <c r="BG38" i="3"/>
  <c r="BI38" i="3" s="1"/>
  <c r="BJ38" i="3" s="1"/>
  <c r="BK38" i="3" s="1"/>
  <c r="AW38" i="3"/>
  <c r="AV38" i="3"/>
  <c r="AX38" i="3" s="1"/>
  <c r="AY38" i="3" s="1"/>
  <c r="AZ38" i="3" s="1"/>
  <c r="AM38" i="3"/>
  <c r="AN38" i="3" s="1"/>
  <c r="AO38" i="3" s="1"/>
  <c r="AL38" i="3"/>
  <c r="AK38" i="3"/>
  <c r="AC38" i="3"/>
  <c r="AA38" i="3"/>
  <c r="Y38" i="3"/>
  <c r="BI37" i="3"/>
  <c r="BJ37" i="3" s="1"/>
  <c r="BK37" i="3" s="1"/>
  <c r="BH37" i="3"/>
  <c r="BG37" i="3"/>
  <c r="AW37" i="3"/>
  <c r="AX37" i="3" s="1"/>
  <c r="AY37" i="3" s="1"/>
  <c r="AZ37" i="3" s="1"/>
  <c r="AV37" i="3"/>
  <c r="AL37" i="3"/>
  <c r="AM37" i="3" s="1"/>
  <c r="AN37" i="3" s="1"/>
  <c r="AO37" i="3" s="1"/>
  <c r="AK37" i="3"/>
  <c r="AC37" i="3"/>
  <c r="AA37" i="3"/>
  <c r="Y37" i="3"/>
  <c r="BH36" i="3"/>
  <c r="BI36" i="3" s="1"/>
  <c r="BJ36" i="3" s="1"/>
  <c r="BK36" i="3" s="1"/>
  <c r="BG36" i="3"/>
  <c r="AY36" i="3"/>
  <c r="AZ36" i="3" s="1"/>
  <c r="AW36" i="3"/>
  <c r="AX36" i="3" s="1"/>
  <c r="AV36" i="3"/>
  <c r="AL36" i="3"/>
  <c r="AK36" i="3"/>
  <c r="AM36" i="3" s="1"/>
  <c r="AN36" i="3" s="1"/>
  <c r="AO36" i="3" s="1"/>
  <c r="AC36" i="3"/>
  <c r="AA36" i="3"/>
  <c r="Y36" i="3"/>
  <c r="BH35" i="3"/>
  <c r="BG35" i="3"/>
  <c r="BI35" i="3" s="1"/>
  <c r="BJ35" i="3" s="1"/>
  <c r="BK35" i="3" s="1"/>
  <c r="AW35" i="3"/>
  <c r="AV35" i="3"/>
  <c r="AX35" i="3" s="1"/>
  <c r="AY35" i="3" s="1"/>
  <c r="AZ35" i="3" s="1"/>
  <c r="AM35" i="3"/>
  <c r="AN35" i="3" s="1"/>
  <c r="AO35" i="3" s="1"/>
  <c r="AL35" i="3"/>
  <c r="AK35" i="3"/>
  <c r="AC35" i="3"/>
  <c r="AA35" i="3"/>
  <c r="Y35" i="3"/>
  <c r="BI34" i="3"/>
  <c r="BJ34" i="3" s="1"/>
  <c r="BK34" i="3" s="1"/>
  <c r="BH34" i="3"/>
  <c r="BG34" i="3"/>
  <c r="AW34" i="3"/>
  <c r="AV34" i="3"/>
  <c r="AX34" i="3" s="1"/>
  <c r="AY34" i="3" s="1"/>
  <c r="AZ34" i="3" s="1"/>
  <c r="AO34" i="3"/>
  <c r="AM34" i="3"/>
  <c r="AN34" i="3" s="1"/>
  <c r="AL34" i="3"/>
  <c r="AK34" i="3"/>
  <c r="AC34" i="3"/>
  <c r="AA34" i="3"/>
  <c r="Y34" i="3"/>
  <c r="BI33" i="3"/>
  <c r="BJ33" i="3" s="1"/>
  <c r="BK33" i="3" s="1"/>
  <c r="BH33" i="3"/>
  <c r="BG33" i="3"/>
  <c r="AW33" i="3"/>
  <c r="AX33" i="3" s="1"/>
  <c r="AY33" i="3" s="1"/>
  <c r="AZ33" i="3" s="1"/>
  <c r="AV33" i="3"/>
  <c r="AL33" i="3"/>
  <c r="AM33" i="3" s="1"/>
  <c r="AN33" i="3" s="1"/>
  <c r="AO33" i="3" s="1"/>
  <c r="AK33" i="3"/>
  <c r="AC33" i="3"/>
  <c r="AA33" i="3"/>
  <c r="Y33" i="3"/>
  <c r="BI32" i="3"/>
  <c r="BJ32" i="3" s="1"/>
  <c r="BK32" i="3" s="1"/>
  <c r="AW32" i="3"/>
  <c r="AX32" i="3" s="1"/>
  <c r="AY32" i="3" s="1"/>
  <c r="AZ32" i="3" s="1"/>
  <c r="AV32" i="3"/>
  <c r="BH31" i="3"/>
  <c r="BI31" i="3" s="1"/>
  <c r="BJ31" i="3" s="1"/>
  <c r="BK31" i="3" s="1"/>
  <c r="BG31" i="3"/>
  <c r="AW31" i="3"/>
  <c r="AX31" i="3" s="1"/>
  <c r="AY31" i="3" s="1"/>
  <c r="AZ31" i="3" s="1"/>
  <c r="AV31" i="3"/>
  <c r="AL31" i="3"/>
  <c r="AK31" i="3"/>
  <c r="AM31" i="3" s="1"/>
  <c r="AN31" i="3" s="1"/>
  <c r="AO31" i="3" s="1"/>
  <c r="AC31" i="3"/>
  <c r="AA31" i="3"/>
  <c r="Y31" i="3"/>
  <c r="BH30" i="3"/>
  <c r="BG30" i="3"/>
  <c r="BI30" i="3" s="1"/>
  <c r="BJ30" i="3" s="1"/>
  <c r="BK30" i="3" s="1"/>
  <c r="AW30" i="3"/>
  <c r="AV30" i="3"/>
  <c r="AX30" i="3" s="1"/>
  <c r="AY30" i="3" s="1"/>
  <c r="AZ30" i="3" s="1"/>
  <c r="AM30" i="3"/>
  <c r="AN30" i="3" s="1"/>
  <c r="AO30" i="3" s="1"/>
  <c r="AL30" i="3"/>
  <c r="AK30" i="3"/>
  <c r="AC30" i="3"/>
  <c r="AA30" i="3"/>
  <c r="Y30" i="3"/>
  <c r="BI29" i="3"/>
  <c r="BJ29" i="3" s="1"/>
  <c r="BK29" i="3" s="1"/>
  <c r="BH29" i="3"/>
  <c r="BG29" i="3"/>
  <c r="AW29" i="3"/>
  <c r="AV29" i="3"/>
  <c r="AX29" i="3" s="1"/>
  <c r="AY29" i="3" s="1"/>
  <c r="AZ29" i="3" s="1"/>
  <c r="AM29" i="3"/>
  <c r="AN29" i="3" s="1"/>
  <c r="AO29" i="3" s="1"/>
  <c r="AL29" i="3"/>
  <c r="AK29" i="3"/>
  <c r="AC29" i="3"/>
  <c r="AA29" i="3"/>
  <c r="Y29" i="3"/>
  <c r="BK28" i="3"/>
  <c r="BI28" i="3"/>
  <c r="BJ28" i="3" s="1"/>
  <c r="BH28" i="3"/>
  <c r="BG28" i="3"/>
  <c r="AW28" i="3"/>
  <c r="AX28" i="3" s="1"/>
  <c r="AY28" i="3" s="1"/>
  <c r="AZ28" i="3" s="1"/>
  <c r="AV28" i="3"/>
  <c r="AL28" i="3"/>
  <c r="AM28" i="3" s="1"/>
  <c r="AN28" i="3" s="1"/>
  <c r="AO28" i="3" s="1"/>
  <c r="AK28" i="3"/>
  <c r="AC28" i="3"/>
  <c r="AA28" i="3"/>
  <c r="Y28" i="3"/>
  <c r="BH27" i="3"/>
  <c r="BI27" i="3" s="1"/>
  <c r="BJ27" i="3" s="1"/>
  <c r="BK27" i="3" s="1"/>
  <c r="BG27" i="3"/>
  <c r="AW27" i="3"/>
  <c r="AX27" i="3" s="1"/>
  <c r="AY27" i="3" s="1"/>
  <c r="AZ27" i="3" s="1"/>
  <c r="AV27" i="3"/>
  <c r="AL27" i="3"/>
  <c r="AK27" i="3"/>
  <c r="AM27" i="3" s="1"/>
  <c r="AN27" i="3" s="1"/>
  <c r="AO27" i="3" s="1"/>
  <c r="AC27" i="3"/>
  <c r="AA27" i="3"/>
  <c r="Y27" i="3"/>
  <c r="BH26" i="3"/>
  <c r="BG26" i="3"/>
  <c r="BI26" i="3" s="1"/>
  <c r="BJ26" i="3" s="1"/>
  <c r="BK26" i="3" s="1"/>
  <c r="AW26" i="3"/>
  <c r="AV26" i="3"/>
  <c r="AX26" i="3" s="1"/>
  <c r="AY26" i="3" s="1"/>
  <c r="AZ26" i="3" s="1"/>
  <c r="AM26" i="3"/>
  <c r="AN26" i="3" s="1"/>
  <c r="AO26" i="3" s="1"/>
  <c r="AL26" i="3"/>
  <c r="AK26" i="3"/>
  <c r="AC26" i="3"/>
  <c r="AA26" i="3"/>
  <c r="Y26" i="3"/>
  <c r="BI25" i="3"/>
  <c r="BJ25" i="3" s="1"/>
  <c r="BK25" i="3" s="1"/>
  <c r="AW25" i="3"/>
  <c r="AV25" i="3"/>
  <c r="AX25" i="3" s="1"/>
  <c r="AY25" i="3" s="1"/>
  <c r="AZ25" i="3" s="1"/>
  <c r="BI24" i="3"/>
  <c r="BJ24" i="3" s="1"/>
  <c r="BK24" i="3" s="1"/>
  <c r="BH24" i="3"/>
  <c r="BG24" i="3"/>
  <c r="AW24" i="3"/>
  <c r="AV24" i="3"/>
  <c r="AX24" i="3" s="1"/>
  <c r="AY24" i="3" s="1"/>
  <c r="AZ24" i="3" s="1"/>
  <c r="AM24" i="3"/>
  <c r="AN24" i="3" s="1"/>
  <c r="AO24" i="3" s="1"/>
  <c r="AL24" i="3"/>
  <c r="AK24" i="3"/>
  <c r="AC24" i="3"/>
  <c r="AA24" i="3"/>
  <c r="Y24" i="3"/>
  <c r="BK23" i="3"/>
  <c r="BI23" i="3"/>
  <c r="BJ23" i="3" s="1"/>
  <c r="BH23" i="3"/>
  <c r="BG23" i="3"/>
  <c r="AW23" i="3"/>
  <c r="AX23" i="3" s="1"/>
  <c r="AY23" i="3" s="1"/>
  <c r="AZ23" i="3" s="1"/>
  <c r="AV23" i="3"/>
  <c r="AL23" i="3"/>
  <c r="AM23" i="3" s="1"/>
  <c r="AN23" i="3" s="1"/>
  <c r="AO23" i="3" s="1"/>
  <c r="AK23" i="3"/>
  <c r="AC23" i="3"/>
  <c r="AA23" i="3"/>
  <c r="Y23" i="3"/>
  <c r="BH22" i="3"/>
  <c r="BI22" i="3" s="1"/>
  <c r="BJ22" i="3" s="1"/>
  <c r="BK22" i="3" s="1"/>
  <c r="BG22" i="3"/>
  <c r="AY22" i="3"/>
  <c r="AZ22" i="3" s="1"/>
  <c r="AW22" i="3"/>
  <c r="AX22" i="3" s="1"/>
  <c r="AV22" i="3"/>
  <c r="AL22" i="3"/>
  <c r="AK22" i="3"/>
  <c r="AM22" i="3" s="1"/>
  <c r="AN22" i="3" s="1"/>
  <c r="AO22" i="3" s="1"/>
  <c r="AC22" i="3"/>
  <c r="AA22" i="3"/>
  <c r="Y22" i="3"/>
  <c r="BH21" i="3"/>
  <c r="BG21" i="3"/>
  <c r="BI21" i="3" s="1"/>
  <c r="BJ21" i="3" s="1"/>
  <c r="BK21" i="3" s="1"/>
  <c r="AW21" i="3"/>
  <c r="AV21" i="3"/>
  <c r="AX21" i="3" s="1"/>
  <c r="AY21" i="3" s="1"/>
  <c r="AZ21" i="3" s="1"/>
  <c r="AM21" i="3"/>
  <c r="AN21" i="3" s="1"/>
  <c r="AO21" i="3" s="1"/>
  <c r="AL21" i="3"/>
  <c r="AK21" i="3"/>
  <c r="AC21" i="3"/>
  <c r="AA21" i="3"/>
  <c r="Y21" i="3"/>
  <c r="BI20" i="3"/>
  <c r="BJ20" i="3" s="1"/>
  <c r="BK20" i="3" s="1"/>
  <c r="BH20" i="3"/>
  <c r="BG20" i="3"/>
  <c r="AW20" i="3"/>
  <c r="AV20" i="3"/>
  <c r="AX20" i="3" s="1"/>
  <c r="AY20" i="3" s="1"/>
  <c r="AZ20" i="3" s="1"/>
  <c r="AM20" i="3"/>
  <c r="AN20" i="3" s="1"/>
  <c r="AO20" i="3" s="1"/>
  <c r="AL20" i="3"/>
  <c r="AK20" i="3"/>
  <c r="AC20" i="3"/>
  <c r="AA20" i="3"/>
  <c r="Y20" i="3"/>
  <c r="BI19" i="3"/>
  <c r="BJ19" i="3" s="1"/>
  <c r="BK19" i="3" s="1"/>
  <c r="BH19" i="3"/>
  <c r="BG19" i="3"/>
  <c r="AW19" i="3"/>
  <c r="AX19" i="3" s="1"/>
  <c r="AY19" i="3" s="1"/>
  <c r="AZ19" i="3" s="1"/>
  <c r="AV19" i="3"/>
  <c r="AL19" i="3"/>
  <c r="AM19" i="3" s="1"/>
  <c r="AN19" i="3" s="1"/>
  <c r="AO19" i="3" s="1"/>
  <c r="AK19" i="3"/>
  <c r="AC19" i="3"/>
  <c r="AA19" i="3"/>
  <c r="Y19" i="3"/>
  <c r="BI18" i="3"/>
  <c r="BJ18" i="3" s="1"/>
  <c r="BK18" i="3" s="1"/>
  <c r="AW18" i="3"/>
  <c r="AX18" i="3" s="1"/>
  <c r="AY18" i="3" s="1"/>
  <c r="AZ18" i="3" s="1"/>
  <c r="AV18" i="3"/>
  <c r="BH17" i="3"/>
  <c r="BI17" i="3" s="1"/>
  <c r="BJ17" i="3" s="1"/>
  <c r="BK17" i="3" s="1"/>
  <c r="BG17" i="3"/>
  <c r="AW17" i="3"/>
  <c r="AX17" i="3" s="1"/>
  <c r="AY17" i="3" s="1"/>
  <c r="AZ17" i="3" s="1"/>
  <c r="AV17" i="3"/>
  <c r="AL17" i="3"/>
  <c r="AK17" i="3"/>
  <c r="AM17" i="3" s="1"/>
  <c r="AN17" i="3" s="1"/>
  <c r="AO17" i="3" s="1"/>
  <c r="AC17" i="3"/>
  <c r="AA17" i="3"/>
  <c r="Y17" i="3"/>
  <c r="BH16" i="3"/>
  <c r="BG16" i="3"/>
  <c r="BI16" i="3" s="1"/>
  <c r="BJ16" i="3" s="1"/>
  <c r="BK16" i="3" s="1"/>
  <c r="AW16" i="3"/>
  <c r="AV16" i="3"/>
  <c r="AX16" i="3" s="1"/>
  <c r="AY16" i="3" s="1"/>
  <c r="AZ16" i="3" s="1"/>
  <c r="AM16" i="3"/>
  <c r="AN16" i="3" s="1"/>
  <c r="AO16" i="3" s="1"/>
  <c r="AL16" i="3"/>
  <c r="AK16" i="3"/>
  <c r="AC16" i="3"/>
  <c r="AA16" i="3"/>
  <c r="Y16" i="3"/>
  <c r="BI15" i="3"/>
  <c r="BJ15" i="3" s="1"/>
  <c r="BK15" i="3" s="1"/>
  <c r="BH15" i="3"/>
  <c r="BG15" i="3"/>
  <c r="AW15" i="3"/>
  <c r="AV15" i="3"/>
  <c r="AX15" i="3" s="1"/>
  <c r="AY15" i="3" s="1"/>
  <c r="AZ15" i="3" s="1"/>
  <c r="AM15" i="3"/>
  <c r="AN15" i="3" s="1"/>
  <c r="AO15" i="3" s="1"/>
  <c r="AL15" i="3"/>
  <c r="AK15" i="3"/>
  <c r="AC15" i="3"/>
  <c r="AA15" i="3"/>
  <c r="Y15" i="3"/>
  <c r="BI14" i="3"/>
  <c r="BJ14" i="3" s="1"/>
  <c r="BK14" i="3" s="1"/>
  <c r="BH14" i="3"/>
  <c r="BG14" i="3"/>
  <c r="AW14" i="3"/>
  <c r="AX14" i="3" s="1"/>
  <c r="AY14" i="3" s="1"/>
  <c r="AZ14" i="3" s="1"/>
  <c r="AV14" i="3"/>
  <c r="AC14" i="3"/>
  <c r="AA14" i="3"/>
  <c r="Y14" i="3"/>
  <c r="BH13" i="3"/>
  <c r="BI13" i="3" s="1"/>
  <c r="BJ13" i="3" s="1"/>
  <c r="BK13" i="3" s="1"/>
  <c r="BG13" i="3"/>
  <c r="AW13" i="3"/>
  <c r="AX13" i="3" s="1"/>
  <c r="AY13" i="3" s="1"/>
  <c r="AZ13" i="3" s="1"/>
  <c r="AV13" i="3"/>
  <c r="AN13" i="3"/>
  <c r="AO13" i="3" s="1"/>
  <c r="AL13" i="3"/>
  <c r="AM13" i="3" s="1"/>
  <c r="AK13" i="3"/>
  <c r="AC13" i="3"/>
  <c r="AA13" i="3"/>
  <c r="Y13" i="3"/>
  <c r="BH12" i="3"/>
  <c r="BI12" i="3" s="1"/>
  <c r="BJ12" i="3" s="1"/>
  <c r="BK12" i="3" s="1"/>
  <c r="BG12" i="3"/>
  <c r="AW12" i="3"/>
  <c r="AV12" i="3"/>
  <c r="AX12" i="3" s="1"/>
  <c r="AY12" i="3" s="1"/>
  <c r="AZ12" i="3" s="1"/>
  <c r="AL12" i="3"/>
  <c r="AK12" i="3"/>
  <c r="AM12" i="3" s="1"/>
  <c r="AN12" i="3" s="1"/>
  <c r="AO12" i="3" s="1"/>
  <c r="AC12" i="3"/>
  <c r="AA12" i="3"/>
  <c r="Y12" i="3"/>
  <c r="BJ11" i="3"/>
  <c r="BK11" i="3" s="1"/>
  <c r="BI11" i="3"/>
  <c r="AW11" i="3"/>
  <c r="AV11" i="3"/>
  <c r="AX11" i="3" s="1"/>
  <c r="AY11" i="3" s="1"/>
  <c r="AZ11" i="3" s="1"/>
  <c r="BH10" i="3"/>
  <c r="BG10" i="3"/>
  <c r="BI10" i="3" s="1"/>
  <c r="BJ10" i="3" s="1"/>
  <c r="BK10" i="3" s="1"/>
  <c r="AX10" i="3"/>
  <c r="AY10" i="3" s="1"/>
  <c r="AZ10" i="3" s="1"/>
  <c r="AW10" i="3"/>
  <c r="AV10" i="3"/>
  <c r="AL10" i="3"/>
  <c r="AK10" i="3"/>
  <c r="AM10" i="3" s="1"/>
  <c r="AN10" i="3" s="1"/>
  <c r="AO10" i="3" s="1"/>
  <c r="AC10" i="3"/>
  <c r="AA10" i="3"/>
  <c r="Y10" i="3"/>
  <c r="BH9" i="3"/>
  <c r="BG9" i="3"/>
  <c r="BI9" i="3" s="1"/>
  <c r="BJ9" i="3" s="1"/>
  <c r="BK9" i="3" s="1"/>
  <c r="AZ9" i="3"/>
  <c r="AX9" i="3"/>
  <c r="AY9" i="3" s="1"/>
  <c r="AW9" i="3"/>
  <c r="AV9" i="3"/>
  <c r="AL9" i="3"/>
  <c r="AM9" i="3" s="1"/>
  <c r="AN9" i="3" s="1"/>
  <c r="AO9" i="3" s="1"/>
  <c r="AK9" i="3"/>
  <c r="AC9" i="3"/>
  <c r="AA9" i="3"/>
  <c r="Y9" i="3"/>
  <c r="BH8" i="3"/>
  <c r="BI8" i="3" s="1"/>
  <c r="BJ8" i="3" s="1"/>
  <c r="BK8" i="3" s="1"/>
  <c r="BG8" i="3"/>
  <c r="AW8" i="3"/>
  <c r="AX8" i="3" s="1"/>
  <c r="AY8" i="3" s="1"/>
  <c r="AZ8" i="3" s="1"/>
  <c r="AV8" i="3"/>
  <c r="AL8" i="3"/>
  <c r="AM8" i="3" s="1"/>
  <c r="AN8" i="3" s="1"/>
  <c r="AO8" i="3" s="1"/>
  <c r="AK8" i="3"/>
  <c r="AC8" i="3"/>
  <c r="AA8" i="3"/>
  <c r="Y8" i="3"/>
  <c r="BH7" i="3"/>
  <c r="BI7" i="3" s="1"/>
  <c r="BJ7" i="3" s="1"/>
  <c r="BK7" i="3" s="1"/>
  <c r="BG7" i="3"/>
  <c r="AW7" i="3"/>
  <c r="AV7" i="3"/>
  <c r="AX7" i="3" s="1"/>
  <c r="AY7" i="3" s="1"/>
  <c r="AZ7" i="3" s="1"/>
  <c r="AL7" i="3"/>
  <c r="AK7" i="3"/>
  <c r="AM7" i="3" s="1"/>
  <c r="AN7" i="3" s="1"/>
  <c r="AO7" i="3" s="1"/>
  <c r="AC7" i="3"/>
  <c r="AA7" i="3"/>
  <c r="Y7" i="3"/>
  <c r="BH6" i="3"/>
  <c r="BG6" i="3"/>
  <c r="BI6" i="3" s="1"/>
  <c r="BJ6" i="3" s="1"/>
  <c r="BK6" i="3" s="1"/>
  <c r="AX6" i="3"/>
  <c r="AY6" i="3" s="1"/>
  <c r="AZ6" i="3" s="1"/>
  <c r="AW6" i="3"/>
  <c r="AV6" i="3"/>
  <c r="AL6" i="3"/>
  <c r="AK6" i="3"/>
  <c r="AM6" i="3" s="1"/>
  <c r="AN6" i="3" s="1"/>
  <c r="AO6" i="3" s="1"/>
  <c r="AC6" i="3"/>
  <c r="AA6" i="3"/>
  <c r="Y6" i="3"/>
  <c r="BH5" i="3"/>
  <c r="BG5" i="3"/>
  <c r="BI5" i="3" s="1"/>
  <c r="BJ5" i="3" s="1"/>
  <c r="BK5" i="3" s="1"/>
  <c r="AZ5" i="3"/>
  <c r="AX5" i="3"/>
  <c r="AY5" i="3" s="1"/>
  <c r="AW5" i="3"/>
  <c r="AV5" i="3"/>
  <c r="AL5" i="3"/>
  <c r="AM5" i="3" s="1"/>
  <c r="AN5" i="3" s="1"/>
  <c r="AO5" i="3" s="1"/>
  <c r="AK5" i="3"/>
  <c r="AC5" i="3"/>
  <c r="AA5" i="3"/>
  <c r="Y5" i="3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AN27" i="4"/>
</calcChain>
</file>

<file path=xl/sharedStrings.xml><?xml version="1.0" encoding="utf-8"?>
<sst xmlns="http://schemas.openxmlformats.org/spreadsheetml/2006/main" count="274" uniqueCount="174">
  <si>
    <t>t1</t>
  </si>
  <si>
    <t>13.46232 ± 0.59205</t>
  </si>
  <si>
    <t>8.5547 ± 0.74328</t>
  </si>
  <si>
    <t>16.74453 ± 0.72063</t>
  </si>
  <si>
    <t>8.92543 ± 0.73036</t>
  </si>
  <si>
    <t>10.42835 ± 1.16744</t>
  </si>
  <si>
    <t>11.5031 ± 0.91252</t>
  </si>
  <si>
    <t>12.996 ± 0.67887</t>
  </si>
  <si>
    <t>8.4507 ± 0.90261</t>
  </si>
  <si>
    <t>10.85947 ± 0.89016</t>
  </si>
  <si>
    <t>11.15476 ± 0.94431</t>
  </si>
  <si>
    <t>11.66434 ± 0.81986</t>
  </si>
  <si>
    <t>13.92619 ± 0.96708</t>
  </si>
  <si>
    <t>asbg 3</t>
  </si>
  <si>
    <t>13.78821 ± 0.82002</t>
  </si>
  <si>
    <t>10.84381 ± 1.32553</t>
  </si>
  <si>
    <t>15.2858 ± 0.8135</t>
  </si>
  <si>
    <t>10.70858 ± 1.17009</t>
  </si>
  <si>
    <t>12.38772 ± 0.98501</t>
  </si>
  <si>
    <t>12.69306 ± 0.87671</t>
  </si>
  <si>
    <t>13.07065 ± 0.81813</t>
  </si>
  <si>
    <t>10.75704 ± 1.10262</t>
  </si>
  <si>
    <t>11.77723 ± 1.22125</t>
  </si>
  <si>
    <t>12.30679 ± 1.06167</t>
  </si>
  <si>
    <t>13.54152 ± 0.77701</t>
  </si>
  <si>
    <t>18.75496 ± 0.73742</t>
  </si>
  <si>
    <t>0.5m</t>
  </si>
  <si>
    <t>2m</t>
  </si>
  <si>
    <t>11.03693 ± 0.60127</t>
  </si>
  <si>
    <t>8.98239 ± 0.79176</t>
  </si>
  <si>
    <t>12.63517 ± 0.8697</t>
  </si>
  <si>
    <t>8.25385 ± 0.82978</t>
  </si>
  <si>
    <t>9.81438 ± 0.93033</t>
  </si>
  <si>
    <t>10.13572 ± 0.60495</t>
  </si>
  <si>
    <t>10.08629 ± 0.71876</t>
  </si>
  <si>
    <t>8.2537 ± 0.76033</t>
  </si>
  <si>
    <t>9.40956 ± 0.62853</t>
  </si>
  <si>
    <t>9.6649 ± 0.63635</t>
  </si>
  <si>
    <t>11.12722 ± 0.58074</t>
  </si>
  <si>
    <t>12.22897 ± 0.81141</t>
  </si>
  <si>
    <t>0m</t>
  </si>
  <si>
    <t xml:space="preserve">0M </t>
  </si>
  <si>
    <t>0.5M</t>
  </si>
  <si>
    <t>2M</t>
  </si>
  <si>
    <t xml:space="preserve">Ns </t>
  </si>
  <si>
    <t>normalized  by maximum</t>
  </si>
  <si>
    <t>Normalized by maximum</t>
  </si>
  <si>
    <t xml:space="preserve"> </t>
  </si>
  <si>
    <t>Max</t>
  </si>
  <si>
    <t>error</t>
  </si>
  <si>
    <t>± 0.70638</t>
  </si>
  <si>
    <t>± 0.16226</t>
  </si>
  <si>
    <t>±0.07056</t>
  </si>
  <si>
    <t>±0.29031</t>
  </si>
  <si>
    <t>± 0.11428</t>
  </si>
  <si>
    <t>± 0.16294</t>
  </si>
  <si>
    <t>± 0.16019</t>
  </si>
  <si>
    <t>± 0.19501</t>
  </si>
  <si>
    <t xml:space="preserve"> ± 0.05474</t>
  </si>
  <si>
    <t>± 0.12923</t>
  </si>
  <si>
    <t>± 0.1343</t>
  </si>
  <si>
    <t>± 0.26228</t>
  </si>
  <si>
    <t>± 0.19947</t>
  </si>
  <si>
    <t>± 1.12643</t>
  </si>
  <si>
    <t>± 0.18902</t>
  </si>
  <si>
    <t>± 0.14399</t>
  </si>
  <si>
    <t xml:space="preserve"> ± 0.58266</t>
  </si>
  <si>
    <t>± 0.1559</t>
  </si>
  <si>
    <t xml:space="preserve"> ± 0.23363</t>
  </si>
  <si>
    <t>± 0.27845</t>
  </si>
  <si>
    <t>± 0.37619</t>
  </si>
  <si>
    <t>± 0.33784</t>
  </si>
  <si>
    <t xml:space="preserve"> ± 0.12292</t>
  </si>
  <si>
    <t>± 0.13146</t>
  </si>
  <si>
    <t>± 0.42567</t>
  </si>
  <si>
    <t>± 0.21668</t>
  </si>
  <si>
    <t>± 0.63969</t>
  </si>
  <si>
    <t>± 0.17942</t>
  </si>
  <si>
    <t>± 0.07072</t>
  </si>
  <si>
    <t>± 0.43004</t>
  </si>
  <si>
    <t>± 0.0985</t>
  </si>
  <si>
    <t>± 0.17797</t>
  </si>
  <si>
    <t>± 0.18644</t>
  </si>
  <si>
    <t>± 0.25374</t>
  </si>
  <si>
    <t xml:space="preserve"> ± 0.0412</t>
  </si>
  <si>
    <t>± 0.14346</t>
  </si>
  <si>
    <t>± 0.14902</t>
  </si>
  <si>
    <t>± 0.24414</t>
  </si>
  <si>
    <t xml:space="preserve"> ± 0.16654</t>
  </si>
  <si>
    <t xml:space="preserve">       </t>
  </si>
  <si>
    <t>0M</t>
  </si>
  <si>
    <t>control</t>
  </si>
  <si>
    <t>water edt</t>
  </si>
  <si>
    <t>S/So</t>
  </si>
  <si>
    <t>SINO)s</t>
  </si>
  <si>
    <t>(SINO)so</t>
  </si>
  <si>
    <t>1/s^2</t>
  </si>
  <si>
    <t>1/s0^2</t>
  </si>
  <si>
    <t>1/s^2+1/so</t>
  </si>
  <si>
    <t>sqrt</t>
  </si>
  <si>
    <t>ns</t>
  </si>
  <si>
    <t>NS</t>
  </si>
  <si>
    <t>b-glucans</t>
  </si>
  <si>
    <t>Normalized by the NS</t>
  </si>
  <si>
    <t>103.6 line</t>
  </si>
  <si>
    <t>86.4 line</t>
  </si>
  <si>
    <t>77.1 line</t>
  </si>
  <si>
    <t>74.4 line</t>
  </si>
  <si>
    <t>68.7 line</t>
  </si>
  <si>
    <t>15..65</t>
  </si>
  <si>
    <t>chitin</t>
  </si>
  <si>
    <t>83 line</t>
  </si>
  <si>
    <t>75.7 line</t>
  </si>
  <si>
    <t>72.9 line</t>
  </si>
  <si>
    <t>55.5 line</t>
  </si>
  <si>
    <t>ν(F2) [ppm]</t>
  </si>
  <si>
    <t>ν(F1) [ppm]</t>
  </si>
  <si>
    <t>Nomralized by n</t>
  </si>
  <si>
    <t>GalN</t>
  </si>
  <si>
    <t>GalNAc</t>
  </si>
  <si>
    <t>Galp</t>
  </si>
  <si>
    <t>Galf</t>
  </si>
  <si>
    <t>Mn1,2</t>
  </si>
  <si>
    <t>Mn1,6</t>
  </si>
  <si>
    <t>B</t>
  </si>
  <si>
    <t>A</t>
  </si>
  <si>
    <t>Absolute I</t>
  </si>
  <si>
    <t>relative</t>
  </si>
  <si>
    <t>composition</t>
  </si>
  <si>
    <t>0 M</t>
  </si>
  <si>
    <t>0.5 M</t>
  </si>
  <si>
    <t>2 M</t>
  </si>
  <si>
    <t>cell1</t>
  </si>
  <si>
    <r>
      <t xml:space="preserve">H0: </t>
    </r>
    <r>
      <rPr>
        <sz val="11"/>
        <color theme="1"/>
        <rFont val="Calibri"/>
        <family val="2"/>
      </rPr>
      <t>µ1=µ2</t>
    </r>
  </si>
  <si>
    <t>α= 0.05</t>
  </si>
  <si>
    <r>
      <t>H1: µ1=</t>
    </r>
    <r>
      <rPr>
        <sz val="11"/>
        <color theme="1"/>
        <rFont val="Calibri"/>
        <family val="2"/>
      </rPr>
      <t>!</t>
    </r>
    <r>
      <rPr>
        <sz val="11"/>
        <color theme="1"/>
        <rFont val="Calibri"/>
        <family val="2"/>
        <scheme val="minor"/>
      </rPr>
      <t>µ2</t>
    </r>
  </si>
  <si>
    <t>using one tailed test for each probability value</t>
  </si>
  <si>
    <t>because thickness change is only one directional</t>
  </si>
  <si>
    <t>using type 3 t-tset</t>
  </si>
  <si>
    <t>data points are unpaired or independent and variances are different</t>
  </si>
  <si>
    <t>cell2</t>
  </si>
  <si>
    <t>0.5M-0M</t>
  </si>
  <si>
    <t>0M-2M</t>
  </si>
  <si>
    <t>0.5M-2M</t>
  </si>
  <si>
    <t>t-Test: Two-Sample Assuming Unequal Variances</t>
  </si>
  <si>
    <t>Variable 1</t>
  </si>
  <si>
    <t>Variable 2</t>
  </si>
  <si>
    <t>Mean</t>
  </si>
  <si>
    <t>Variance</t>
  </si>
  <si>
    <t>Observations</t>
  </si>
  <si>
    <t>cell3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</si>
  <si>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</si>
  <si>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</si>
  <si>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</si>
  <si>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</si>
  <si>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</si>
  <si>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</si>
  <si>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</si>
  <si>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t Stat &gt; t critical</t>
  </si>
  <si>
    <t>t stat &lt; t critical</t>
  </si>
  <si>
    <t>cell 4</t>
  </si>
  <si>
    <t>average differ significantly</t>
  </si>
  <si>
    <t>cell 5</t>
  </si>
  <si>
    <t>cell 6</t>
  </si>
  <si>
    <t>cell 7</t>
  </si>
  <si>
    <t>cell 8</t>
  </si>
  <si>
    <t>cell 9</t>
  </si>
  <si>
    <t>cell  10</t>
  </si>
  <si>
    <t>AVERAGE</t>
  </si>
  <si>
    <t>STDEV</t>
  </si>
  <si>
    <t>ratio</t>
  </si>
  <si>
    <t>p</t>
  </si>
  <si>
    <t>thickness</t>
  </si>
  <si>
    <t>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</si>
</sst>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64" fontId="0" fillId="0" borderId="0" xfId="0" applyNumberFormat="1"/>
    <xf numFmtId="9" fontId="0" fillId="0" borderId="0" xfId="0" applyNumberFormat="1"/>
    <xf numFmtId="0" fontId="2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3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6" borderId="2" xfId="0" applyFill="1" applyBorder="1"/>
    <xf numFmtId="0" fontId="0" fillId="7" borderId="2" xfId="0" applyFill="1" applyBorder="1"/>
    <xf numFmtId="0" fontId="0" fillId="4" borderId="2" xfId="0" applyFill="1" applyBorder="1"/>
    <xf numFmtId="0" fontId="3" fillId="0" borderId="0" xfId="0" applyFont="1" applyAlignment="1">
      <alignment horizontal="center"/>
    </xf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FB5D1-B9F4-40B4-9EAD-214C684CDF84}">
  <dimension ref="A1:BC111"/>
  <sheetViews>
    <sheetView tabSelected="1" zoomScale="70" zoomScaleNormal="70" workbookViewId="0">
      <selection activeCell="E13" sqref="E13"/>
    </sheetView>
  </sheetViews>
  <sheetFormatPr defaultRowHeight="14.25" x14ac:dyDescent="0.45"/>
  <cols>
    <col min="11" max="11" width="41.9296875" bestFit="1" customWidth="1"/>
    <col min="12" max="12" width="13.53125" bestFit="1" customWidth="1"/>
    <col min="13" max="13" width="11.796875" bestFit="1" customWidth="1"/>
    <col min="15" max="15" width="41.9296875" bestFit="1" customWidth="1"/>
    <col min="19" max="19" width="41.9296875" bestFit="1" customWidth="1"/>
    <col min="50" max="52" width="14.33203125" bestFit="1" customWidth="1"/>
  </cols>
  <sheetData>
    <row r="1" spans="1:55" x14ac:dyDescent="0.45">
      <c r="D1">
        <v>1000</v>
      </c>
      <c r="F1">
        <v>1000</v>
      </c>
      <c r="H1">
        <v>1000</v>
      </c>
      <c r="AG1">
        <v>1000</v>
      </c>
    </row>
    <row r="2" spans="1:55" x14ac:dyDescent="0.45">
      <c r="C2" s="22" t="s">
        <v>129</v>
      </c>
      <c r="D2" s="22"/>
      <c r="E2" s="22" t="s">
        <v>130</v>
      </c>
      <c r="F2" s="22"/>
      <c r="G2" s="22" t="s">
        <v>131</v>
      </c>
      <c r="H2" s="22"/>
      <c r="AF2" s="22"/>
      <c r="AG2" s="22"/>
    </row>
    <row r="3" spans="1:55" x14ac:dyDescent="0.45">
      <c r="C3" s="20" t="s">
        <v>172</v>
      </c>
      <c r="D3" s="20" t="s">
        <v>173</v>
      </c>
      <c r="E3" s="20" t="s">
        <v>172</v>
      </c>
      <c r="F3" s="20" t="s">
        <v>173</v>
      </c>
      <c r="G3" s="20" t="s">
        <v>172</v>
      </c>
      <c r="H3" s="20" t="s">
        <v>173</v>
      </c>
      <c r="AF3" s="20"/>
      <c r="AG3" s="20"/>
    </row>
    <row r="4" spans="1:55" x14ac:dyDescent="0.45">
      <c r="A4" t="s">
        <v>132</v>
      </c>
      <c r="B4">
        <v>1</v>
      </c>
      <c r="C4">
        <v>175</v>
      </c>
      <c r="D4">
        <v>4022.0000000000005</v>
      </c>
      <c r="E4">
        <v>210</v>
      </c>
      <c r="F4" s="17">
        <v>2280.3820000000001</v>
      </c>
      <c r="G4">
        <v>292.98500000000001</v>
      </c>
      <c r="H4">
        <v>1865.105</v>
      </c>
      <c r="J4" t="s">
        <v>133</v>
      </c>
      <c r="K4" s="7" t="s">
        <v>134</v>
      </c>
      <c r="AS4" s="20"/>
      <c r="AT4" s="20"/>
      <c r="AU4" s="20"/>
    </row>
    <row r="5" spans="1:55" ht="22.15" x14ac:dyDescent="0.55000000000000004">
      <c r="B5">
        <v>2</v>
      </c>
      <c r="C5">
        <v>173</v>
      </c>
      <c r="D5">
        <v>4027.9999999999995</v>
      </c>
      <c r="E5">
        <v>198</v>
      </c>
      <c r="F5">
        <v>2035.5540000000001</v>
      </c>
      <c r="G5">
        <v>280.029</v>
      </c>
      <c r="H5">
        <v>1934.9690000000001</v>
      </c>
      <c r="J5" t="s">
        <v>135</v>
      </c>
      <c r="BC5" s="21"/>
    </row>
    <row r="6" spans="1:55" x14ac:dyDescent="0.45">
      <c r="B6">
        <v>3</v>
      </c>
      <c r="C6">
        <v>170</v>
      </c>
      <c r="D6">
        <v>4033.0000000000005</v>
      </c>
      <c r="E6">
        <v>195</v>
      </c>
      <c r="F6">
        <v>1889.1610000000001</v>
      </c>
      <c r="G6">
        <v>245.601</v>
      </c>
      <c r="H6">
        <v>1948.38</v>
      </c>
    </row>
    <row r="7" spans="1:55" x14ac:dyDescent="0.45">
      <c r="B7">
        <v>4</v>
      </c>
      <c r="C7">
        <v>170</v>
      </c>
      <c r="D7">
        <v>3812</v>
      </c>
      <c r="E7">
        <v>190</v>
      </c>
      <c r="F7">
        <v>2153.2339999999999</v>
      </c>
      <c r="G7">
        <v>237.58799999999999</v>
      </c>
      <c r="H7">
        <v>1965.508</v>
      </c>
      <c r="I7">
        <v>1</v>
      </c>
      <c r="J7" t="s">
        <v>136</v>
      </c>
    </row>
    <row r="8" spans="1:55" x14ac:dyDescent="0.45">
      <c r="B8">
        <v>5</v>
      </c>
      <c r="C8">
        <v>169</v>
      </c>
      <c r="D8">
        <v>3621</v>
      </c>
      <c r="E8">
        <v>171</v>
      </c>
      <c r="F8">
        <v>1898.893</v>
      </c>
      <c r="G8">
        <v>217.80699999999999</v>
      </c>
      <c r="H8">
        <v>1929.797</v>
      </c>
      <c r="J8" t="s">
        <v>137</v>
      </c>
    </row>
    <row r="9" spans="1:55" x14ac:dyDescent="0.45">
      <c r="B9">
        <v>6</v>
      </c>
      <c r="C9">
        <v>165</v>
      </c>
      <c r="D9">
        <v>3925</v>
      </c>
      <c r="E9">
        <v>170</v>
      </c>
      <c r="F9">
        <v>2294.9789999999998</v>
      </c>
      <c r="G9">
        <v>215.29499999999999</v>
      </c>
      <c r="H9">
        <v>1893.9169999999999</v>
      </c>
      <c r="I9">
        <v>2</v>
      </c>
      <c r="J9" t="s">
        <v>138</v>
      </c>
    </row>
    <row r="10" spans="1:55" x14ac:dyDescent="0.45">
      <c r="B10">
        <v>7</v>
      </c>
      <c r="C10">
        <v>165</v>
      </c>
      <c r="D10">
        <v>3375</v>
      </c>
      <c r="E10">
        <v>167</v>
      </c>
      <c r="F10">
        <v>2185.0819999999999</v>
      </c>
      <c r="G10">
        <v>206.649</v>
      </c>
      <c r="H10">
        <v>1947.1479999999999</v>
      </c>
      <c r="J10" t="s">
        <v>139</v>
      </c>
    </row>
    <row r="11" spans="1:55" x14ac:dyDescent="0.45">
      <c r="B11">
        <v>8</v>
      </c>
      <c r="C11">
        <v>162</v>
      </c>
      <c r="D11">
        <v>3812</v>
      </c>
      <c r="E11">
        <v>160</v>
      </c>
      <c r="F11">
        <v>2072.9679999999998</v>
      </c>
      <c r="G11">
        <v>205.05600000000001</v>
      </c>
      <c r="H11">
        <v>1897.9770000000001</v>
      </c>
    </row>
    <row r="12" spans="1:55" x14ac:dyDescent="0.45">
      <c r="B12">
        <v>9</v>
      </c>
      <c r="C12">
        <v>158</v>
      </c>
      <c r="D12">
        <v>3911</v>
      </c>
      <c r="E12">
        <v>127</v>
      </c>
      <c r="F12">
        <v>1941.7170000000001</v>
      </c>
      <c r="G12">
        <v>199.72</v>
      </c>
      <c r="H12">
        <v>1870.3679999999999</v>
      </c>
    </row>
    <row r="13" spans="1:55" x14ac:dyDescent="0.45">
      <c r="B13">
        <v>10</v>
      </c>
      <c r="C13">
        <v>158</v>
      </c>
      <c r="D13">
        <v>3326</v>
      </c>
      <c r="E13" s="23">
        <v>124</v>
      </c>
      <c r="F13">
        <v>2127.9839999999999</v>
      </c>
      <c r="G13">
        <v>199.279</v>
      </c>
      <c r="H13">
        <v>1937.9849999999999</v>
      </c>
    </row>
    <row r="14" spans="1:55" x14ac:dyDescent="0.45">
      <c r="B14">
        <v>1</v>
      </c>
      <c r="C14">
        <v>176.005</v>
      </c>
      <c r="D14">
        <v>4046.9999999999995</v>
      </c>
      <c r="E14">
        <v>146.68799999999999</v>
      </c>
      <c r="F14">
        <v>3126</v>
      </c>
      <c r="G14">
        <v>240</v>
      </c>
      <c r="H14">
        <v>2148</v>
      </c>
      <c r="AT14" s="8"/>
    </row>
    <row r="15" spans="1:55" x14ac:dyDescent="0.45">
      <c r="A15" t="s">
        <v>140</v>
      </c>
      <c r="B15">
        <v>2</v>
      </c>
      <c r="C15">
        <v>166.667</v>
      </c>
      <c r="D15">
        <v>2661</v>
      </c>
      <c r="E15">
        <v>143.90600000000001</v>
      </c>
      <c r="F15">
        <v>2564</v>
      </c>
      <c r="G15">
        <v>228</v>
      </c>
      <c r="H15">
        <v>2366</v>
      </c>
    </row>
    <row r="16" spans="1:55" x14ac:dyDescent="0.45">
      <c r="B16">
        <v>3</v>
      </c>
      <c r="C16">
        <v>155.06299999999999</v>
      </c>
      <c r="D16">
        <v>3185</v>
      </c>
      <c r="E16">
        <v>140.93600000000001</v>
      </c>
      <c r="F16">
        <v>2575</v>
      </c>
      <c r="G16">
        <v>216</v>
      </c>
      <c r="H16">
        <v>2356</v>
      </c>
    </row>
    <row r="17" spans="1:21" x14ac:dyDescent="0.45">
      <c r="B17">
        <v>4</v>
      </c>
      <c r="C17">
        <v>152.023</v>
      </c>
      <c r="D17">
        <v>3654</v>
      </c>
      <c r="E17">
        <v>140.738</v>
      </c>
      <c r="F17">
        <v>2772</v>
      </c>
      <c r="G17">
        <v>216</v>
      </c>
      <c r="H17">
        <v>2587</v>
      </c>
    </row>
    <row r="18" spans="1:21" x14ac:dyDescent="0.45">
      <c r="B18">
        <v>5</v>
      </c>
      <c r="C18">
        <v>146.80799999999999</v>
      </c>
      <c r="D18">
        <v>2962</v>
      </c>
      <c r="E18">
        <v>134.22399999999999</v>
      </c>
      <c r="F18">
        <v>2005</v>
      </c>
      <c r="G18">
        <v>216</v>
      </c>
      <c r="H18">
        <v>2727</v>
      </c>
      <c r="K18" s="9" t="s">
        <v>141</v>
      </c>
      <c r="L18" s="9"/>
      <c r="M18" s="9"/>
      <c r="O18" s="10" t="s">
        <v>142</v>
      </c>
      <c r="P18" s="10"/>
      <c r="Q18" s="10"/>
      <c r="S18" s="4" t="s">
        <v>143</v>
      </c>
      <c r="T18" s="4"/>
      <c r="U18" s="4"/>
    </row>
    <row r="19" spans="1:21" x14ac:dyDescent="0.45">
      <c r="B19">
        <v>6</v>
      </c>
      <c r="C19">
        <v>139.20400000000001</v>
      </c>
      <c r="D19">
        <v>3641</v>
      </c>
      <c r="E19">
        <v>130.489</v>
      </c>
      <c r="F19">
        <v>2765</v>
      </c>
      <c r="G19">
        <v>211</v>
      </c>
      <c r="H19">
        <v>4499</v>
      </c>
      <c r="K19" s="9" t="s">
        <v>144</v>
      </c>
      <c r="L19" s="9"/>
      <c r="M19" s="9"/>
      <c r="O19" s="10" t="s">
        <v>144</v>
      </c>
      <c r="P19" s="10"/>
      <c r="Q19" s="10"/>
      <c r="S19" s="4" t="s">
        <v>144</v>
      </c>
      <c r="T19" s="4"/>
      <c r="U19" s="4"/>
    </row>
    <row r="20" spans="1:21" ht="14.65" thickBot="1" x14ac:dyDescent="0.5">
      <c r="B20">
        <v>7</v>
      </c>
      <c r="C20">
        <v>139.20400000000001</v>
      </c>
      <c r="D20">
        <v>2659</v>
      </c>
      <c r="E20">
        <v>129.67599999999999</v>
      </c>
      <c r="F20">
        <v>2850</v>
      </c>
      <c r="G20">
        <v>193</v>
      </c>
      <c r="H20">
        <v>3739</v>
      </c>
      <c r="K20" s="9"/>
      <c r="L20" s="9"/>
      <c r="M20" s="9"/>
      <c r="O20" s="10"/>
      <c r="P20" s="10"/>
      <c r="Q20" s="10"/>
      <c r="S20" s="4"/>
      <c r="T20" s="4"/>
      <c r="U20" s="4"/>
    </row>
    <row r="21" spans="1:21" x14ac:dyDescent="0.45">
      <c r="B21">
        <v>8</v>
      </c>
      <c r="C21">
        <v>132.33000000000001</v>
      </c>
      <c r="D21">
        <v>3732</v>
      </c>
      <c r="E21">
        <v>128.374</v>
      </c>
      <c r="F21">
        <v>2814</v>
      </c>
      <c r="G21">
        <v>191</v>
      </c>
      <c r="H21">
        <v>2631</v>
      </c>
      <c r="K21" s="11"/>
      <c r="L21" s="11" t="s">
        <v>145</v>
      </c>
      <c r="M21" s="11" t="s">
        <v>146</v>
      </c>
      <c r="O21" s="12"/>
      <c r="P21" s="12" t="s">
        <v>145</v>
      </c>
      <c r="Q21" s="12" t="s">
        <v>146</v>
      </c>
      <c r="S21" s="13"/>
      <c r="T21" s="13" t="s">
        <v>145</v>
      </c>
      <c r="U21" s="13" t="s">
        <v>146</v>
      </c>
    </row>
    <row r="22" spans="1:21" x14ac:dyDescent="0.45">
      <c r="B22">
        <v>9</v>
      </c>
      <c r="C22">
        <v>128.23599999999999</v>
      </c>
      <c r="D22">
        <v>3625</v>
      </c>
      <c r="E22">
        <v>126.61799999999999</v>
      </c>
      <c r="F22">
        <v>2540</v>
      </c>
      <c r="G22">
        <v>186</v>
      </c>
      <c r="H22">
        <v>2588</v>
      </c>
      <c r="K22" s="9" t="s">
        <v>147</v>
      </c>
      <c r="L22" s="9">
        <v>172.320323</v>
      </c>
      <c r="M22" s="9">
        <v>138.92648999999997</v>
      </c>
      <c r="O22" s="10" t="s">
        <v>147</v>
      </c>
      <c r="P22" s="10">
        <v>172.320323</v>
      </c>
      <c r="Q22" s="10">
        <v>202.11982999999998</v>
      </c>
      <c r="S22" s="4" t="s">
        <v>147</v>
      </c>
      <c r="T22" s="4">
        <v>138.92648999999997</v>
      </c>
      <c r="U22" s="4">
        <v>202.11982999999998</v>
      </c>
    </row>
    <row r="23" spans="1:21" x14ac:dyDescent="0.45">
      <c r="B23">
        <v>10</v>
      </c>
      <c r="C23">
        <v>125.255</v>
      </c>
      <c r="D23">
        <v>4058</v>
      </c>
      <c r="E23">
        <v>114.822</v>
      </c>
      <c r="F23">
        <v>1800</v>
      </c>
      <c r="G23">
        <v>184</v>
      </c>
      <c r="H23">
        <v>2917</v>
      </c>
      <c r="K23" s="9" t="s">
        <v>148</v>
      </c>
      <c r="L23" s="9">
        <v>543.46957466118693</v>
      </c>
      <c r="M23" s="9">
        <v>870.06350922212471</v>
      </c>
      <c r="O23" s="10" t="s">
        <v>148</v>
      </c>
      <c r="P23" s="10">
        <v>543.46957466118693</v>
      </c>
      <c r="Q23" s="10">
        <v>591.56077105162967</v>
      </c>
      <c r="S23" s="4" t="s">
        <v>148</v>
      </c>
      <c r="T23" s="4">
        <v>870.06350922212471</v>
      </c>
      <c r="U23" s="4">
        <v>591.56077105162967</v>
      </c>
    </row>
    <row r="24" spans="1:21" x14ac:dyDescent="0.45">
      <c r="H24">
        <v>0</v>
      </c>
      <c r="K24" s="9" t="s">
        <v>149</v>
      </c>
      <c r="L24" s="9">
        <v>100</v>
      </c>
      <c r="M24" s="9">
        <v>100</v>
      </c>
      <c r="O24" s="10" t="s">
        <v>149</v>
      </c>
      <c r="P24" s="10">
        <v>100</v>
      </c>
      <c r="Q24" s="10">
        <v>100</v>
      </c>
      <c r="S24" s="4" t="s">
        <v>149</v>
      </c>
      <c r="T24" s="4">
        <v>100</v>
      </c>
      <c r="U24" s="4">
        <v>100</v>
      </c>
    </row>
    <row r="25" spans="1:21" x14ac:dyDescent="0.45">
      <c r="A25" t="s">
        <v>150</v>
      </c>
      <c r="B25">
        <v>1</v>
      </c>
      <c r="C25">
        <v>184</v>
      </c>
      <c r="D25">
        <v>3208</v>
      </c>
      <c r="E25">
        <v>153</v>
      </c>
      <c r="F25">
        <v>2299.6759999999999</v>
      </c>
      <c r="G25">
        <v>223.56399999999999</v>
      </c>
      <c r="H25">
        <v>3776</v>
      </c>
      <c r="K25" s="9" t="s">
        <v>151</v>
      </c>
      <c r="L25" s="9">
        <v>0</v>
      </c>
      <c r="M25" s="9"/>
      <c r="O25" s="10" t="s">
        <v>151</v>
      </c>
      <c r="P25" s="10">
        <v>0</v>
      </c>
      <c r="Q25" s="10"/>
      <c r="S25" s="4" t="s">
        <v>151</v>
      </c>
      <c r="T25" s="4">
        <v>0</v>
      </c>
      <c r="U25" s="4"/>
    </row>
    <row r="26" spans="1:21" x14ac:dyDescent="0.45">
      <c r="B26">
        <v>2</v>
      </c>
      <c r="C26">
        <v>182</v>
      </c>
      <c r="D26">
        <v>2648</v>
      </c>
      <c r="E26">
        <v>150</v>
      </c>
      <c r="F26">
        <v>2260.8159999999998</v>
      </c>
      <c r="G26">
        <v>205.798</v>
      </c>
      <c r="H26">
        <v>2108.1819999999998</v>
      </c>
      <c r="K26" s="9" t="s">
        <v>152</v>
      </c>
      <c r="L26" s="9">
        <v>188</v>
      </c>
      <c r="M26" s="9"/>
      <c r="O26" s="10" t="s">
        <v>152</v>
      </c>
      <c r="P26" s="10">
        <v>198</v>
      </c>
      <c r="Q26" s="10"/>
      <c r="S26" s="4" t="s">
        <v>152</v>
      </c>
      <c r="T26" s="4">
        <v>191</v>
      </c>
      <c r="U26" s="4"/>
    </row>
    <row r="27" spans="1:21" x14ac:dyDescent="0.45">
      <c r="B27">
        <v>3</v>
      </c>
      <c r="C27">
        <v>181</v>
      </c>
      <c r="D27">
        <v>2983</v>
      </c>
      <c r="E27">
        <v>148</v>
      </c>
      <c r="F27">
        <v>2109.3470000000002</v>
      </c>
      <c r="G27">
        <v>205.27500000000001</v>
      </c>
      <c r="H27">
        <v>2108.5920000000001</v>
      </c>
      <c r="K27" s="9" t="s">
        <v>153</v>
      </c>
      <c r="L27" s="9">
        <v>8.8820514010484608</v>
      </c>
      <c r="M27" s="9"/>
      <c r="O27" s="10" t="s">
        <v>153</v>
      </c>
      <c r="P27" s="10">
        <v>-8.8451528623637419</v>
      </c>
      <c r="Q27" s="10"/>
      <c r="S27" s="4" t="s">
        <v>153</v>
      </c>
      <c r="T27" s="4">
        <v>-16.529260935289141</v>
      </c>
      <c r="U27" s="4"/>
    </row>
    <row r="28" spans="1:21" x14ac:dyDescent="0.45">
      <c r="B28">
        <v>4</v>
      </c>
      <c r="C28">
        <v>174</v>
      </c>
      <c r="D28">
        <v>2894</v>
      </c>
      <c r="E28">
        <v>145</v>
      </c>
      <c r="F28">
        <v>2155.8890000000001</v>
      </c>
      <c r="G28">
        <v>201.37899999999999</v>
      </c>
      <c r="H28">
        <v>2083.9229999999998</v>
      </c>
      <c r="K28" s="9" t="s">
        <v>154</v>
      </c>
      <c r="L28" s="9">
        <v>2.6187425791224956E-16</v>
      </c>
      <c r="M28" s="9"/>
      <c r="O28" s="10" t="s">
        <v>154</v>
      </c>
      <c r="P28" s="10">
        <v>2.5329350219777514E-16</v>
      </c>
      <c r="Q28" s="10"/>
      <c r="S28" s="4" t="s">
        <v>154</v>
      </c>
      <c r="T28" s="4">
        <v>5.4985391186269536E-39</v>
      </c>
      <c r="U28" s="4"/>
    </row>
    <row r="29" spans="1:21" x14ac:dyDescent="0.45">
      <c r="B29">
        <v>5</v>
      </c>
      <c r="C29">
        <v>168</v>
      </c>
      <c r="D29">
        <v>3153</v>
      </c>
      <c r="E29">
        <v>143</v>
      </c>
      <c r="F29">
        <v>2159.0740000000001</v>
      </c>
      <c r="G29">
        <v>199.96199999999999</v>
      </c>
      <c r="H29">
        <v>2129.0369999999998</v>
      </c>
      <c r="K29" s="9" t="s">
        <v>155</v>
      </c>
      <c r="L29" s="9">
        <v>1.6529991125717423</v>
      </c>
      <c r="M29" s="9"/>
      <c r="O29" s="10" t="s">
        <v>155</v>
      </c>
      <c r="P29" s="10">
        <v>1.6525857836178461</v>
      </c>
      <c r="Q29" s="10"/>
      <c r="S29" s="4" t="s">
        <v>155</v>
      </c>
      <c r="T29" s="4">
        <v>1.6528705472303915</v>
      </c>
      <c r="U29" s="4"/>
    </row>
    <row r="30" spans="1:21" x14ac:dyDescent="0.45">
      <c r="B30">
        <v>6</v>
      </c>
      <c r="C30">
        <v>165</v>
      </c>
      <c r="D30">
        <v>2936</v>
      </c>
      <c r="E30">
        <v>140</v>
      </c>
      <c r="F30">
        <v>2287.9630000000002</v>
      </c>
      <c r="G30">
        <v>196.548</v>
      </c>
      <c r="H30">
        <v>2219.7730000000001</v>
      </c>
      <c r="K30" s="9" t="s">
        <v>156</v>
      </c>
      <c r="L30" s="9">
        <v>5.2374851582449913E-16</v>
      </c>
      <c r="M30" s="9"/>
      <c r="O30" s="10" t="s">
        <v>156</v>
      </c>
      <c r="P30" s="10">
        <v>5.0658700439555028E-16</v>
      </c>
      <c r="Q30" s="10"/>
      <c r="S30" s="4" t="s">
        <v>156</v>
      </c>
      <c r="T30" s="4">
        <v>1.0997078237253907E-38</v>
      </c>
      <c r="U30" s="4"/>
    </row>
    <row r="31" spans="1:21" ht="14.65" thickBot="1" x14ac:dyDescent="0.5">
      <c r="B31">
        <v>7</v>
      </c>
      <c r="C31">
        <v>161</v>
      </c>
      <c r="D31">
        <v>3243</v>
      </c>
      <c r="E31">
        <v>139</v>
      </c>
      <c r="F31">
        <v>2092.047</v>
      </c>
      <c r="G31">
        <v>190.59</v>
      </c>
      <c r="H31">
        <v>2618.299</v>
      </c>
      <c r="K31" s="14" t="s">
        <v>157</v>
      </c>
      <c r="L31" s="14">
        <v>1.9726626923813055</v>
      </c>
      <c r="M31" s="14"/>
      <c r="O31" s="15" t="s">
        <v>157</v>
      </c>
      <c r="P31" s="15">
        <v>1.9720174778363073</v>
      </c>
      <c r="Q31" s="15"/>
      <c r="S31" s="16" t="s">
        <v>157</v>
      </c>
      <c r="T31" s="16">
        <v>1.9724619897672133</v>
      </c>
      <c r="U31" s="16"/>
    </row>
    <row r="32" spans="1:21" x14ac:dyDescent="0.45">
      <c r="B32">
        <v>8</v>
      </c>
      <c r="C32">
        <v>156</v>
      </c>
      <c r="D32">
        <v>2918</v>
      </c>
      <c r="E32">
        <v>138</v>
      </c>
      <c r="F32">
        <v>2076.056</v>
      </c>
      <c r="G32">
        <v>180.94499999999999</v>
      </c>
      <c r="H32">
        <v>2529.8220000000001</v>
      </c>
    </row>
    <row r="33" spans="1:20" x14ac:dyDescent="0.45">
      <c r="B33">
        <v>9</v>
      </c>
      <c r="C33">
        <v>148</v>
      </c>
      <c r="D33">
        <v>3185</v>
      </c>
      <c r="E33">
        <v>135</v>
      </c>
      <c r="F33">
        <v>2242.88</v>
      </c>
      <c r="G33">
        <v>172.19200000000001</v>
      </c>
      <c r="H33">
        <v>2387.1819999999998</v>
      </c>
    </row>
    <row r="34" spans="1:20" x14ac:dyDescent="0.45">
      <c r="B34">
        <v>10</v>
      </c>
      <c r="C34">
        <v>133</v>
      </c>
      <c r="D34">
        <v>3189</v>
      </c>
      <c r="E34">
        <v>134</v>
      </c>
      <c r="F34">
        <v>2179.7559999999999</v>
      </c>
      <c r="G34">
        <v>0</v>
      </c>
      <c r="H34">
        <v>2441.8879999999999</v>
      </c>
      <c r="I34">
        <v>2.7160000000000002</v>
      </c>
      <c r="L34" t="s">
        <v>158</v>
      </c>
      <c r="P34" t="s">
        <v>159</v>
      </c>
      <c r="T34" t="s">
        <v>159</v>
      </c>
    </row>
    <row r="35" spans="1:20" x14ac:dyDescent="0.45">
      <c r="A35" t="s">
        <v>160</v>
      </c>
      <c r="B35">
        <v>1</v>
      </c>
      <c r="C35">
        <v>199.81200000000001</v>
      </c>
      <c r="D35">
        <v>4848</v>
      </c>
      <c r="E35">
        <v>199</v>
      </c>
      <c r="G35">
        <v>243.02</v>
      </c>
      <c r="H35">
        <v>2060.0970000000002</v>
      </c>
      <c r="K35" t="s">
        <v>161</v>
      </c>
      <c r="O35" t="s">
        <v>161</v>
      </c>
      <c r="S35" t="s">
        <v>161</v>
      </c>
    </row>
    <row r="36" spans="1:20" x14ac:dyDescent="0.45">
      <c r="B36">
        <v>2</v>
      </c>
      <c r="C36">
        <v>192.93799999999999</v>
      </c>
      <c r="D36">
        <v>4484</v>
      </c>
      <c r="E36">
        <v>196</v>
      </c>
      <c r="F36">
        <v>3271</v>
      </c>
      <c r="G36">
        <v>239.185</v>
      </c>
      <c r="H36">
        <v>1670.7940000000001</v>
      </c>
    </row>
    <row r="37" spans="1:20" x14ac:dyDescent="0.45">
      <c r="B37">
        <v>3</v>
      </c>
      <c r="C37">
        <v>188.28200000000001</v>
      </c>
      <c r="D37">
        <v>4595</v>
      </c>
      <c r="E37">
        <v>188</v>
      </c>
      <c r="F37">
        <v>3375</v>
      </c>
      <c r="G37">
        <v>209.08199999999999</v>
      </c>
      <c r="H37">
        <v>1790.575</v>
      </c>
      <c r="K37" s="17"/>
      <c r="L37" s="17"/>
      <c r="M37" s="17"/>
      <c r="O37" s="17"/>
      <c r="P37" s="17"/>
      <c r="Q37" s="17"/>
    </row>
    <row r="38" spans="1:20" x14ac:dyDescent="0.45">
      <c r="B38">
        <v>4</v>
      </c>
      <c r="C38">
        <v>187.94900000000001</v>
      </c>
      <c r="D38">
        <v>4810</v>
      </c>
      <c r="E38">
        <v>187</v>
      </c>
      <c r="F38">
        <v>3641</v>
      </c>
      <c r="G38">
        <v>207.36099999999999</v>
      </c>
      <c r="H38">
        <v>1941.105</v>
      </c>
    </row>
    <row r="39" spans="1:20" x14ac:dyDescent="0.45">
      <c r="B39">
        <v>5</v>
      </c>
      <c r="C39">
        <v>181.797</v>
      </c>
      <c r="D39">
        <v>3057</v>
      </c>
      <c r="E39">
        <v>172</v>
      </c>
      <c r="F39">
        <v>3804</v>
      </c>
      <c r="G39">
        <v>200.042</v>
      </c>
      <c r="H39">
        <v>1939.3440000000001</v>
      </c>
    </row>
    <row r="40" spans="1:20" x14ac:dyDescent="0.45">
      <c r="B40">
        <v>6</v>
      </c>
      <c r="C40">
        <v>173.34899999999999</v>
      </c>
      <c r="D40">
        <v>4263</v>
      </c>
      <c r="E40">
        <v>170</v>
      </c>
      <c r="F40">
        <v>4067.9999999999995</v>
      </c>
      <c r="G40">
        <v>198.15899999999999</v>
      </c>
      <c r="H40">
        <v>2211.1460000000002</v>
      </c>
    </row>
    <row r="41" spans="1:20" x14ac:dyDescent="0.45">
      <c r="B41">
        <v>7</v>
      </c>
      <c r="C41">
        <v>170.07400000000001</v>
      </c>
      <c r="D41">
        <v>4842</v>
      </c>
      <c r="E41">
        <v>152</v>
      </c>
      <c r="F41">
        <v>3235</v>
      </c>
      <c r="G41">
        <v>195.45</v>
      </c>
      <c r="H41">
        <v>2189.9589999999998</v>
      </c>
    </row>
    <row r="42" spans="1:20" x14ac:dyDescent="0.45">
      <c r="B42">
        <v>8</v>
      </c>
      <c r="C42">
        <v>165.529</v>
      </c>
      <c r="D42">
        <v>4646</v>
      </c>
      <c r="E42">
        <v>143</v>
      </c>
      <c r="F42">
        <v>3432</v>
      </c>
      <c r="G42">
        <v>178.19499999999999</v>
      </c>
      <c r="H42">
        <v>3712.7779999999998</v>
      </c>
    </row>
    <row r="43" spans="1:20" x14ac:dyDescent="0.45">
      <c r="B43">
        <v>9</v>
      </c>
      <c r="C43">
        <v>147.73330000000001</v>
      </c>
      <c r="D43">
        <v>3865</v>
      </c>
      <c r="E43">
        <v>134</v>
      </c>
      <c r="F43">
        <v>3345</v>
      </c>
      <c r="G43">
        <v>174.702</v>
      </c>
      <c r="H43">
        <v>2135.509</v>
      </c>
    </row>
    <row r="44" spans="1:20" x14ac:dyDescent="0.45">
      <c r="B44">
        <v>10</v>
      </c>
      <c r="C44">
        <v>145.774</v>
      </c>
      <c r="D44">
        <v>3244</v>
      </c>
      <c r="E44">
        <v>130</v>
      </c>
      <c r="F44">
        <v>3422</v>
      </c>
      <c r="G44">
        <v>172.20400000000001</v>
      </c>
      <c r="H44">
        <v>2093.4369999999999</v>
      </c>
    </row>
    <row r="45" spans="1:20" x14ac:dyDescent="0.45">
      <c r="A45" t="s">
        <v>162</v>
      </c>
      <c r="B45">
        <v>1</v>
      </c>
      <c r="C45">
        <v>194</v>
      </c>
      <c r="D45">
        <v>3821</v>
      </c>
      <c r="E45">
        <v>133</v>
      </c>
      <c r="F45">
        <v>2452</v>
      </c>
      <c r="G45">
        <v>224.00299999999999</v>
      </c>
      <c r="H45">
        <v>1681.7370000000001</v>
      </c>
    </row>
    <row r="46" spans="1:20" x14ac:dyDescent="0.45">
      <c r="B46">
        <v>2</v>
      </c>
      <c r="C46">
        <v>194</v>
      </c>
      <c r="D46">
        <v>3599</v>
      </c>
      <c r="E46">
        <v>119</v>
      </c>
      <c r="F46">
        <v>2482</v>
      </c>
      <c r="G46">
        <v>204.46199999999999</v>
      </c>
      <c r="H46">
        <v>1695.1369999999999</v>
      </c>
    </row>
    <row r="47" spans="1:20" x14ac:dyDescent="0.45">
      <c r="B47">
        <v>3</v>
      </c>
      <c r="C47">
        <v>183</v>
      </c>
      <c r="D47">
        <v>3719</v>
      </c>
      <c r="E47">
        <v>114</v>
      </c>
      <c r="F47">
        <v>2776</v>
      </c>
      <c r="G47">
        <v>203.22800000000001</v>
      </c>
      <c r="H47">
        <v>1733.9570000000001</v>
      </c>
    </row>
    <row r="48" spans="1:20" x14ac:dyDescent="0.45">
      <c r="B48">
        <v>4</v>
      </c>
      <c r="C48">
        <v>180</v>
      </c>
      <c r="D48">
        <v>3186</v>
      </c>
      <c r="E48">
        <v>109</v>
      </c>
      <c r="F48">
        <v>2935</v>
      </c>
      <c r="G48">
        <v>199.482</v>
      </c>
      <c r="H48">
        <v>1749.903</v>
      </c>
    </row>
    <row r="49" spans="1:8" x14ac:dyDescent="0.45">
      <c r="B49">
        <v>5</v>
      </c>
      <c r="C49">
        <v>178</v>
      </c>
      <c r="D49">
        <v>2667</v>
      </c>
      <c r="E49">
        <v>104</v>
      </c>
      <c r="F49">
        <v>2727</v>
      </c>
      <c r="G49">
        <v>197.99299999999999</v>
      </c>
      <c r="H49">
        <v>2071.2469999999998</v>
      </c>
    </row>
    <row r="50" spans="1:8" x14ac:dyDescent="0.45">
      <c r="B50">
        <v>6</v>
      </c>
      <c r="C50">
        <v>178</v>
      </c>
      <c r="D50">
        <v>3496</v>
      </c>
      <c r="E50">
        <v>97</v>
      </c>
      <c r="F50">
        <v>2714</v>
      </c>
      <c r="G50">
        <v>194.03100000000001</v>
      </c>
      <c r="H50">
        <v>2507.0650000000001</v>
      </c>
    </row>
    <row r="51" spans="1:8" x14ac:dyDescent="0.45">
      <c r="B51">
        <v>7</v>
      </c>
      <c r="C51">
        <v>175</v>
      </c>
      <c r="D51">
        <v>3657</v>
      </c>
      <c r="E51">
        <v>94</v>
      </c>
      <c r="F51">
        <v>2615</v>
      </c>
      <c r="G51">
        <v>182.84399999999999</v>
      </c>
      <c r="H51">
        <v>2061.5529999999999</v>
      </c>
    </row>
    <row r="52" spans="1:8" x14ac:dyDescent="0.45">
      <c r="B52">
        <v>8</v>
      </c>
      <c r="C52">
        <v>173</v>
      </c>
      <c r="D52">
        <v>3806</v>
      </c>
      <c r="E52">
        <v>92</v>
      </c>
      <c r="F52">
        <v>2472</v>
      </c>
      <c r="G52">
        <v>181.78899999999999</v>
      </c>
      <c r="H52">
        <v>3279.424</v>
      </c>
    </row>
    <row r="53" spans="1:8" x14ac:dyDescent="0.45">
      <c r="B53">
        <v>9</v>
      </c>
      <c r="C53">
        <v>169</v>
      </c>
      <c r="D53">
        <v>3125</v>
      </c>
      <c r="E53">
        <v>88</v>
      </c>
      <c r="F53">
        <v>2560</v>
      </c>
      <c r="G53">
        <v>178.96</v>
      </c>
      <c r="H53">
        <v>2917.3139999999999</v>
      </c>
    </row>
    <row r="54" spans="1:8" x14ac:dyDescent="0.45">
      <c r="B54">
        <v>10</v>
      </c>
      <c r="C54">
        <v>164</v>
      </c>
      <c r="D54">
        <v>3263</v>
      </c>
      <c r="E54">
        <v>86</v>
      </c>
      <c r="F54">
        <v>2472</v>
      </c>
      <c r="G54">
        <v>175.749</v>
      </c>
      <c r="H54">
        <v>3601.9639999999999</v>
      </c>
    </row>
    <row r="55" spans="1:8" x14ac:dyDescent="0.45">
      <c r="A55" t="s">
        <v>163</v>
      </c>
      <c r="B55">
        <v>1</v>
      </c>
      <c r="C55">
        <v>170</v>
      </c>
      <c r="D55">
        <v>3836</v>
      </c>
      <c r="E55">
        <v>178</v>
      </c>
      <c r="F55">
        <v>1590</v>
      </c>
      <c r="G55">
        <v>206</v>
      </c>
      <c r="H55">
        <v>1766.212</v>
      </c>
    </row>
    <row r="56" spans="1:8" x14ac:dyDescent="0.45">
      <c r="B56">
        <v>2</v>
      </c>
      <c r="C56">
        <v>165</v>
      </c>
      <c r="D56">
        <v>3766</v>
      </c>
      <c r="E56">
        <v>176</v>
      </c>
      <c r="F56">
        <v>1664</v>
      </c>
      <c r="G56">
        <v>206</v>
      </c>
      <c r="H56">
        <v>1400.7919999999999</v>
      </c>
    </row>
    <row r="57" spans="1:8" x14ac:dyDescent="0.45">
      <c r="B57">
        <v>3</v>
      </c>
      <c r="C57">
        <v>156</v>
      </c>
      <c r="D57">
        <v>3722</v>
      </c>
      <c r="E57">
        <v>173</v>
      </c>
      <c r="F57">
        <v>2031.0000000000002</v>
      </c>
      <c r="G57">
        <v>204</v>
      </c>
      <c r="H57">
        <v>1350.3320000000001</v>
      </c>
    </row>
    <row r="58" spans="1:8" x14ac:dyDescent="0.45">
      <c r="B58">
        <v>4</v>
      </c>
      <c r="C58">
        <v>155</v>
      </c>
      <c r="D58">
        <v>3556</v>
      </c>
      <c r="E58">
        <v>173</v>
      </c>
      <c r="F58">
        <v>1765</v>
      </c>
      <c r="G58">
        <v>199</v>
      </c>
      <c r="H58">
        <v>1528.3969999999999</v>
      </c>
    </row>
    <row r="59" spans="1:8" x14ac:dyDescent="0.45">
      <c r="B59">
        <v>5</v>
      </c>
      <c r="C59">
        <v>152</v>
      </c>
      <c r="D59">
        <v>3125</v>
      </c>
      <c r="E59">
        <v>168</v>
      </c>
      <c r="F59">
        <v>2128</v>
      </c>
      <c r="G59">
        <v>194</v>
      </c>
      <c r="H59">
        <v>1240.0350000000001</v>
      </c>
    </row>
    <row r="60" spans="1:8" x14ac:dyDescent="0.45">
      <c r="B60">
        <v>6</v>
      </c>
      <c r="C60">
        <v>150</v>
      </c>
      <c r="D60">
        <v>3041</v>
      </c>
      <c r="E60">
        <v>166</v>
      </c>
      <c r="F60">
        <v>1580</v>
      </c>
      <c r="G60">
        <v>191</v>
      </c>
      <c r="H60">
        <v>1537.9880000000001</v>
      </c>
    </row>
    <row r="61" spans="1:8" x14ac:dyDescent="0.45">
      <c r="B61">
        <v>7</v>
      </c>
      <c r="C61">
        <v>148</v>
      </c>
      <c r="D61">
        <v>2308</v>
      </c>
      <c r="E61">
        <v>166</v>
      </c>
      <c r="F61">
        <v>1852</v>
      </c>
      <c r="G61">
        <v>185</v>
      </c>
      <c r="H61">
        <v>1293.596</v>
      </c>
    </row>
    <row r="62" spans="1:8" x14ac:dyDescent="0.45">
      <c r="B62">
        <v>8</v>
      </c>
      <c r="C62">
        <v>146</v>
      </c>
      <c r="D62">
        <v>3532</v>
      </c>
      <c r="E62">
        <v>162</v>
      </c>
      <c r="F62">
        <v>1872</v>
      </c>
      <c r="G62">
        <v>184</v>
      </c>
      <c r="H62">
        <v>1345.586</v>
      </c>
    </row>
    <row r="63" spans="1:8" x14ac:dyDescent="0.45">
      <c r="B63">
        <v>9</v>
      </c>
      <c r="C63">
        <v>145</v>
      </c>
      <c r="D63">
        <v>3775</v>
      </c>
      <c r="E63">
        <v>154</v>
      </c>
      <c r="F63">
        <v>1823</v>
      </c>
      <c r="G63">
        <v>182</v>
      </c>
      <c r="H63">
        <v>1315.998</v>
      </c>
    </row>
    <row r="64" spans="1:8" x14ac:dyDescent="0.45">
      <c r="B64">
        <v>10</v>
      </c>
      <c r="C64">
        <v>143</v>
      </c>
      <c r="D64">
        <v>2350</v>
      </c>
      <c r="E64">
        <v>147</v>
      </c>
      <c r="F64">
        <v>2110</v>
      </c>
      <c r="G64">
        <v>180</v>
      </c>
      <c r="H64">
        <v>1378.828</v>
      </c>
    </row>
    <row r="65" spans="1:8" x14ac:dyDescent="0.45">
      <c r="A65" t="s">
        <v>164</v>
      </c>
      <c r="B65">
        <v>1</v>
      </c>
      <c r="C65">
        <v>197</v>
      </c>
      <c r="D65">
        <v>3085</v>
      </c>
      <c r="E65">
        <v>111</v>
      </c>
      <c r="F65">
        <v>1604</v>
      </c>
      <c r="G65">
        <v>250.64599999999999</v>
      </c>
      <c r="H65">
        <v>1326.0619999999999</v>
      </c>
    </row>
    <row r="66" spans="1:8" x14ac:dyDescent="0.45">
      <c r="B66">
        <v>2</v>
      </c>
      <c r="C66">
        <v>177</v>
      </c>
      <c r="D66">
        <v>3161</v>
      </c>
      <c r="E66">
        <v>107</v>
      </c>
      <c r="F66">
        <v>1703</v>
      </c>
      <c r="G66">
        <v>241.15799999999999</v>
      </c>
      <c r="H66">
        <v>1748.3589999999999</v>
      </c>
    </row>
    <row r="67" spans="1:8" x14ac:dyDescent="0.45">
      <c r="B67">
        <v>3</v>
      </c>
      <c r="C67">
        <v>174</v>
      </c>
      <c r="D67">
        <v>3102</v>
      </c>
      <c r="E67">
        <v>105</v>
      </c>
      <c r="F67">
        <v>1831</v>
      </c>
      <c r="G67">
        <v>235.334</v>
      </c>
      <c r="H67">
        <v>1826.502</v>
      </c>
    </row>
    <row r="68" spans="1:8" x14ac:dyDescent="0.45">
      <c r="B68">
        <v>4</v>
      </c>
      <c r="C68">
        <v>172</v>
      </c>
      <c r="D68">
        <v>3014</v>
      </c>
      <c r="E68">
        <v>99</v>
      </c>
      <c r="F68">
        <v>2084</v>
      </c>
      <c r="G68">
        <v>223.77500000000001</v>
      </c>
      <c r="H68">
        <v>1889.624</v>
      </c>
    </row>
    <row r="69" spans="1:8" x14ac:dyDescent="0.45">
      <c r="B69">
        <v>5</v>
      </c>
      <c r="C69">
        <v>171</v>
      </c>
      <c r="D69">
        <v>2759</v>
      </c>
      <c r="E69">
        <v>98</v>
      </c>
      <c r="F69">
        <v>1880</v>
      </c>
      <c r="G69">
        <v>214.489</v>
      </c>
      <c r="H69">
        <v>1831.193</v>
      </c>
    </row>
    <row r="70" spans="1:8" x14ac:dyDescent="0.45">
      <c r="B70">
        <v>6</v>
      </c>
      <c r="C70">
        <v>166</v>
      </c>
      <c r="D70">
        <v>3096</v>
      </c>
      <c r="E70">
        <v>96</v>
      </c>
      <c r="F70">
        <v>1621</v>
      </c>
      <c r="G70">
        <v>196.62299999999999</v>
      </c>
      <c r="H70">
        <v>2222.9169999999999</v>
      </c>
    </row>
    <row r="71" spans="1:8" x14ac:dyDescent="0.45">
      <c r="B71">
        <v>7</v>
      </c>
      <c r="C71">
        <v>166</v>
      </c>
      <c r="D71">
        <v>3105</v>
      </c>
      <c r="E71">
        <v>95</v>
      </c>
      <c r="F71">
        <v>1873</v>
      </c>
      <c r="G71">
        <v>190.345</v>
      </c>
      <c r="H71">
        <v>2064.1439999999998</v>
      </c>
    </row>
    <row r="72" spans="1:8" x14ac:dyDescent="0.45">
      <c r="B72">
        <v>8</v>
      </c>
      <c r="C72">
        <v>155</v>
      </c>
      <c r="D72">
        <v>2033.9999999999998</v>
      </c>
      <c r="E72">
        <v>89</v>
      </c>
      <c r="F72">
        <v>2105</v>
      </c>
      <c r="G72">
        <v>187.97399999999999</v>
      </c>
      <c r="H72">
        <v>2486.2809999999999</v>
      </c>
    </row>
    <row r="73" spans="1:8" x14ac:dyDescent="0.45">
      <c r="B73">
        <v>9</v>
      </c>
      <c r="C73">
        <v>150</v>
      </c>
      <c r="D73">
        <v>3053</v>
      </c>
      <c r="E73">
        <v>87</v>
      </c>
      <c r="F73">
        <v>2538</v>
      </c>
      <c r="G73">
        <v>181.50299999999999</v>
      </c>
      <c r="H73">
        <v>1649.838</v>
      </c>
    </row>
    <row r="74" spans="1:8" x14ac:dyDescent="0.45">
      <c r="B74">
        <v>10</v>
      </c>
      <c r="C74">
        <v>135</v>
      </c>
      <c r="D74">
        <v>2574</v>
      </c>
      <c r="E74">
        <v>85</v>
      </c>
      <c r="F74">
        <v>2334</v>
      </c>
      <c r="G74">
        <v>167.261</v>
      </c>
      <c r="H74">
        <v>1780.944</v>
      </c>
    </row>
    <row r="76" spans="1:8" x14ac:dyDescent="0.45">
      <c r="A76" t="s">
        <v>165</v>
      </c>
      <c r="B76">
        <v>1</v>
      </c>
      <c r="C76">
        <v>220</v>
      </c>
      <c r="D76">
        <v>4286</v>
      </c>
      <c r="E76">
        <v>137</v>
      </c>
      <c r="G76">
        <v>241.197</v>
      </c>
      <c r="H76">
        <v>2009.8630000000001</v>
      </c>
    </row>
    <row r="77" spans="1:8" x14ac:dyDescent="0.45">
      <c r="B77">
        <v>2</v>
      </c>
      <c r="C77">
        <v>219</v>
      </c>
      <c r="D77">
        <v>4607</v>
      </c>
      <c r="E77">
        <v>130</v>
      </c>
      <c r="G77">
        <v>185.29900000000001</v>
      </c>
      <c r="H77">
        <v>1830.27</v>
      </c>
    </row>
    <row r="78" spans="1:8" x14ac:dyDescent="0.45">
      <c r="B78">
        <v>3</v>
      </c>
      <c r="C78">
        <v>200</v>
      </c>
      <c r="D78">
        <v>3172</v>
      </c>
      <c r="E78">
        <v>116</v>
      </c>
      <c r="G78">
        <v>184.578</v>
      </c>
      <c r="H78">
        <v>2232.7689999999998</v>
      </c>
    </row>
    <row r="79" spans="1:8" x14ac:dyDescent="0.45">
      <c r="B79">
        <v>4</v>
      </c>
      <c r="C79">
        <v>197</v>
      </c>
      <c r="D79">
        <v>3574</v>
      </c>
      <c r="E79">
        <v>112</v>
      </c>
      <c r="G79">
        <v>182.946</v>
      </c>
      <c r="H79">
        <v>2058.3209999999999</v>
      </c>
    </row>
    <row r="80" spans="1:8" x14ac:dyDescent="0.45">
      <c r="B80">
        <v>5</v>
      </c>
      <c r="C80">
        <v>194</v>
      </c>
      <c r="D80">
        <v>4113</v>
      </c>
      <c r="E80">
        <v>110</v>
      </c>
      <c r="G80">
        <v>175.273</v>
      </c>
      <c r="H80">
        <v>2107.279</v>
      </c>
    </row>
    <row r="81" spans="1:8" x14ac:dyDescent="0.45">
      <c r="B81">
        <v>6</v>
      </c>
      <c r="C81">
        <v>193</v>
      </c>
      <c r="D81">
        <v>4637</v>
      </c>
      <c r="E81">
        <v>105</v>
      </c>
      <c r="G81">
        <v>171.67099999999999</v>
      </c>
      <c r="H81">
        <v>2096.6909999999998</v>
      </c>
    </row>
    <row r="82" spans="1:8" x14ac:dyDescent="0.45">
      <c r="B82">
        <v>7</v>
      </c>
      <c r="C82">
        <v>191</v>
      </c>
      <c r="D82">
        <v>3164</v>
      </c>
      <c r="E82">
        <v>103</v>
      </c>
      <c r="G82">
        <v>166.54900000000001</v>
      </c>
      <c r="H82">
        <v>2236.134</v>
      </c>
    </row>
    <row r="83" spans="1:8" x14ac:dyDescent="0.45">
      <c r="B83">
        <v>8</v>
      </c>
      <c r="C83">
        <v>188</v>
      </c>
      <c r="D83">
        <v>3402</v>
      </c>
      <c r="E83">
        <v>102</v>
      </c>
      <c r="G83">
        <v>164.738</v>
      </c>
      <c r="H83">
        <v>2400.2930000000001</v>
      </c>
    </row>
    <row r="84" spans="1:8" x14ac:dyDescent="0.45">
      <c r="B84">
        <v>9</v>
      </c>
      <c r="C84">
        <v>184</v>
      </c>
      <c r="D84">
        <v>3872</v>
      </c>
      <c r="E84">
        <v>100</v>
      </c>
      <c r="G84">
        <v>164.738</v>
      </c>
      <c r="H84">
        <v>2707.3110000000001</v>
      </c>
    </row>
    <row r="85" spans="1:8" x14ac:dyDescent="0.45">
      <c r="B85">
        <v>10</v>
      </c>
      <c r="C85">
        <v>180</v>
      </c>
      <c r="D85">
        <v>4439</v>
      </c>
      <c r="E85">
        <v>100</v>
      </c>
      <c r="G85">
        <v>160.38300000000001</v>
      </c>
      <c r="H85">
        <v>2333.471</v>
      </c>
    </row>
    <row r="86" spans="1:8" x14ac:dyDescent="0.45">
      <c r="A86" t="s">
        <v>166</v>
      </c>
      <c r="B86">
        <v>1</v>
      </c>
      <c r="C86">
        <v>207</v>
      </c>
      <c r="D86">
        <v>3860</v>
      </c>
      <c r="E86">
        <v>157</v>
      </c>
      <c r="G86">
        <v>241.76</v>
      </c>
      <c r="H86">
        <v>2704.7930000000001</v>
      </c>
    </row>
    <row r="87" spans="1:8" x14ac:dyDescent="0.45">
      <c r="B87">
        <v>2</v>
      </c>
      <c r="C87">
        <v>186</v>
      </c>
      <c r="D87">
        <v>3651</v>
      </c>
      <c r="E87">
        <v>149</v>
      </c>
      <c r="G87">
        <v>235.28700000000001</v>
      </c>
      <c r="H87">
        <v>2483.5050000000001</v>
      </c>
    </row>
    <row r="88" spans="1:8" x14ac:dyDescent="0.45">
      <c r="B88">
        <v>3</v>
      </c>
      <c r="C88">
        <v>176</v>
      </c>
      <c r="D88">
        <v>2322</v>
      </c>
      <c r="E88">
        <v>149</v>
      </c>
      <c r="G88">
        <v>230.755</v>
      </c>
      <c r="H88">
        <v>2210.643</v>
      </c>
    </row>
    <row r="89" spans="1:8" x14ac:dyDescent="0.45">
      <c r="B89">
        <v>4</v>
      </c>
      <c r="C89">
        <v>174</v>
      </c>
      <c r="D89">
        <v>3719</v>
      </c>
      <c r="E89">
        <v>146</v>
      </c>
      <c r="G89">
        <v>216.333</v>
      </c>
      <c r="H89">
        <v>2452.1</v>
      </c>
    </row>
    <row r="90" spans="1:8" x14ac:dyDescent="0.45">
      <c r="B90">
        <v>5</v>
      </c>
      <c r="C90">
        <v>172</v>
      </c>
      <c r="D90">
        <v>3388</v>
      </c>
      <c r="E90">
        <v>143</v>
      </c>
      <c r="G90">
        <v>211.09200000000001</v>
      </c>
      <c r="H90">
        <v>4001.0000000000005</v>
      </c>
    </row>
    <row r="91" spans="1:8" x14ac:dyDescent="0.45">
      <c r="B91">
        <v>6</v>
      </c>
      <c r="C91">
        <v>170</v>
      </c>
      <c r="D91">
        <v>3867</v>
      </c>
      <c r="E91">
        <v>142</v>
      </c>
      <c r="G91">
        <v>204.15700000000001</v>
      </c>
      <c r="H91">
        <v>2804</v>
      </c>
    </row>
    <row r="92" spans="1:8" x14ac:dyDescent="0.45">
      <c r="B92">
        <v>7</v>
      </c>
      <c r="C92">
        <v>169</v>
      </c>
      <c r="D92">
        <v>3003</v>
      </c>
      <c r="E92">
        <v>142</v>
      </c>
      <c r="G92">
        <v>201.95</v>
      </c>
      <c r="H92">
        <v>3265</v>
      </c>
    </row>
    <row r="93" spans="1:8" x14ac:dyDescent="0.45">
      <c r="B93">
        <v>8</v>
      </c>
      <c r="C93">
        <v>163</v>
      </c>
      <c r="D93">
        <v>4012</v>
      </c>
      <c r="E93">
        <v>139</v>
      </c>
      <c r="G93">
        <v>200.16</v>
      </c>
      <c r="H93">
        <v>3257</v>
      </c>
    </row>
    <row r="94" spans="1:8" x14ac:dyDescent="0.45">
      <c r="B94">
        <v>9</v>
      </c>
      <c r="C94">
        <v>156</v>
      </c>
      <c r="D94">
        <v>3651</v>
      </c>
      <c r="E94">
        <v>139</v>
      </c>
      <c r="G94">
        <v>199.279</v>
      </c>
      <c r="H94">
        <v>3560</v>
      </c>
    </row>
    <row r="95" spans="1:8" x14ac:dyDescent="0.45">
      <c r="B95">
        <v>10</v>
      </c>
      <c r="C95">
        <v>149</v>
      </c>
      <c r="D95">
        <v>3422</v>
      </c>
      <c r="E95">
        <v>138</v>
      </c>
      <c r="G95">
        <v>198.31299999999999</v>
      </c>
      <c r="H95">
        <v>3531</v>
      </c>
    </row>
    <row r="96" spans="1:8" x14ac:dyDescent="0.45">
      <c r="A96" t="s">
        <v>167</v>
      </c>
      <c r="B96">
        <v>1</v>
      </c>
      <c r="C96">
        <v>249</v>
      </c>
      <c r="D96">
        <v>3800</v>
      </c>
      <c r="E96">
        <v>160.99700000000001</v>
      </c>
      <c r="G96">
        <v>227</v>
      </c>
      <c r="H96">
        <v>3784</v>
      </c>
    </row>
    <row r="97" spans="1:8" x14ac:dyDescent="0.45">
      <c r="B97">
        <v>2</v>
      </c>
      <c r="C97">
        <v>241</v>
      </c>
      <c r="D97">
        <v>3790</v>
      </c>
      <c r="E97">
        <v>159.113</v>
      </c>
      <c r="G97">
        <v>221</v>
      </c>
      <c r="H97">
        <v>3821</v>
      </c>
    </row>
    <row r="98" spans="1:8" x14ac:dyDescent="0.45">
      <c r="B98">
        <v>3</v>
      </c>
      <c r="C98">
        <v>238</v>
      </c>
      <c r="D98">
        <v>2457</v>
      </c>
      <c r="E98">
        <v>158.405</v>
      </c>
      <c r="G98">
        <v>199</v>
      </c>
      <c r="H98">
        <v>3659</v>
      </c>
    </row>
    <row r="99" spans="1:8" x14ac:dyDescent="0.45">
      <c r="B99">
        <v>4</v>
      </c>
      <c r="C99">
        <v>216</v>
      </c>
      <c r="D99">
        <v>3557</v>
      </c>
      <c r="E99">
        <v>153.67500000000001</v>
      </c>
      <c r="G99">
        <v>197</v>
      </c>
      <c r="H99">
        <v>2833</v>
      </c>
    </row>
    <row r="100" spans="1:8" x14ac:dyDescent="0.45">
      <c r="B100">
        <v>5</v>
      </c>
      <c r="C100">
        <v>202</v>
      </c>
      <c r="D100">
        <v>2865</v>
      </c>
      <c r="E100">
        <v>153.23500000000001</v>
      </c>
      <c r="G100">
        <v>197</v>
      </c>
      <c r="H100">
        <v>2770</v>
      </c>
    </row>
    <row r="101" spans="1:8" x14ac:dyDescent="0.45">
      <c r="B101">
        <v>6</v>
      </c>
      <c r="C101">
        <v>193</v>
      </c>
      <c r="D101">
        <v>3339</v>
      </c>
      <c r="E101">
        <v>151.81899999999999</v>
      </c>
      <c r="G101">
        <v>192</v>
      </c>
      <c r="H101">
        <v>1586</v>
      </c>
    </row>
    <row r="102" spans="1:8" x14ac:dyDescent="0.45">
      <c r="B102">
        <v>7</v>
      </c>
      <c r="C102">
        <v>190</v>
      </c>
      <c r="D102">
        <v>3745</v>
      </c>
      <c r="E102">
        <v>150.65899999999999</v>
      </c>
      <c r="G102">
        <v>192</v>
      </c>
      <c r="H102">
        <v>1802</v>
      </c>
    </row>
    <row r="103" spans="1:8" x14ac:dyDescent="0.45">
      <c r="B103">
        <v>8</v>
      </c>
      <c r="C103">
        <v>189</v>
      </c>
      <c r="D103">
        <v>3508</v>
      </c>
      <c r="E103">
        <v>147.733</v>
      </c>
      <c r="G103">
        <v>188</v>
      </c>
      <c r="H103">
        <v>1776</v>
      </c>
    </row>
    <row r="104" spans="1:8" x14ac:dyDescent="0.45">
      <c r="B104">
        <v>9</v>
      </c>
      <c r="C104">
        <v>165</v>
      </c>
      <c r="D104">
        <v>3862</v>
      </c>
      <c r="E104">
        <v>141.51</v>
      </c>
      <c r="G104">
        <v>187</v>
      </c>
      <c r="H104">
        <v>1794</v>
      </c>
    </row>
    <row r="105" spans="1:8" x14ac:dyDescent="0.45">
      <c r="B105">
        <v>10</v>
      </c>
      <c r="C105">
        <v>149</v>
      </c>
      <c r="D105">
        <v>3008</v>
      </c>
      <c r="E105">
        <v>141.03200000000001</v>
      </c>
      <c r="G105">
        <v>177</v>
      </c>
    </row>
    <row r="107" spans="1:8" x14ac:dyDescent="0.45">
      <c r="A107" t="s">
        <v>168</v>
      </c>
      <c r="C107">
        <v>172.320323</v>
      </c>
      <c r="D107">
        <f>AVERAGE(D4:D105)</f>
        <v>3495.25</v>
      </c>
      <c r="E107">
        <v>138.92648999999997</v>
      </c>
      <c r="F107">
        <f>AVERAGE(F4:F106)</f>
        <v>2381.7457681159422</v>
      </c>
      <c r="G107">
        <v>202.11982999999998</v>
      </c>
      <c r="H107">
        <f>AVERAGE(H4:H105)</f>
        <v>2262.8596799999996</v>
      </c>
    </row>
    <row r="108" spans="1:8" x14ac:dyDescent="0.45">
      <c r="A108" t="s">
        <v>169</v>
      </c>
      <c r="C108">
        <v>23.312433906848657</v>
      </c>
      <c r="D108">
        <f>STDEV(D4:D104)</f>
        <v>594.18101825725319</v>
      </c>
      <c r="E108">
        <v>29.496838970000237</v>
      </c>
      <c r="F108">
        <f>STDEV(F4:F75)</f>
        <v>570.64840044735183</v>
      </c>
      <c r="G108">
        <v>24.322022347075286</v>
      </c>
      <c r="H108">
        <f>STDEV(H4:H105)</f>
        <v>726.96619034737887</v>
      </c>
    </row>
    <row r="109" spans="1:8" x14ac:dyDescent="0.45">
      <c r="A109" t="s">
        <v>170</v>
      </c>
      <c r="D109">
        <f>C107/D107</f>
        <v>4.930128688934983E-2</v>
      </c>
      <c r="F109">
        <f>E107/F107</f>
        <v>5.8329689028857386E-2</v>
      </c>
      <c r="H109">
        <f>G107/H107</f>
        <v>8.9320531797181524E-2</v>
      </c>
    </row>
    <row r="111" spans="1:8" x14ac:dyDescent="0.45">
      <c r="A111" t="s">
        <v>171</v>
      </c>
    </row>
  </sheetData>
  <mergeCells count="4">
    <mergeCell ref="C2:D2"/>
    <mergeCell ref="E2:F2"/>
    <mergeCell ref="G2:H2"/>
    <mergeCell ref="AF2:A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9E4BB-3F84-4C3F-8C00-71E62EC4B2F1}">
  <dimension ref="A1:X49"/>
  <sheetViews>
    <sheetView topLeftCell="A7" zoomScale="50" zoomScaleNormal="50" workbookViewId="0">
      <selection activeCell="F27" sqref="F27"/>
    </sheetView>
  </sheetViews>
  <sheetFormatPr defaultRowHeight="14.25" x14ac:dyDescent="0.45"/>
  <cols>
    <col min="1" max="1" width="8.73046875" style="19"/>
    <col min="2" max="3" width="10.46484375" bestFit="1" customWidth="1"/>
    <col min="6" max="6" width="11.06640625" bestFit="1" customWidth="1"/>
    <col min="8" max="8" width="6" customWidth="1"/>
    <col min="9" max="9" width="8.73046875" style="19"/>
    <col min="16" max="16" width="4.33203125" customWidth="1"/>
    <col min="17" max="17" width="8.73046875" style="19"/>
  </cols>
  <sheetData>
    <row r="1" spans="1:24" x14ac:dyDescent="0.45">
      <c r="H1" s="2"/>
      <c r="P1" s="2"/>
      <c r="Q1" s="19">
        <v>0.8</v>
      </c>
    </row>
    <row r="2" spans="1:24" x14ac:dyDescent="0.45">
      <c r="A2" s="19" t="s">
        <v>90</v>
      </c>
      <c r="H2" s="2"/>
      <c r="J2" t="s">
        <v>42</v>
      </c>
      <c r="P2" s="2"/>
      <c r="Q2" s="19" t="s">
        <v>43</v>
      </c>
    </row>
    <row r="3" spans="1:24" x14ac:dyDescent="0.45">
      <c r="B3" t="s">
        <v>115</v>
      </c>
      <c r="C3" t="s">
        <v>116</v>
      </c>
      <c r="D3" t="s">
        <v>126</v>
      </c>
      <c r="E3" t="s">
        <v>127</v>
      </c>
      <c r="F3" t="s">
        <v>128</v>
      </c>
      <c r="G3" t="s">
        <v>49</v>
      </c>
      <c r="H3" s="2"/>
      <c r="P3" s="18"/>
      <c r="V3" t="s">
        <v>117</v>
      </c>
    </row>
    <row r="4" spans="1:24" x14ac:dyDescent="0.45">
      <c r="A4" s="19" t="s">
        <v>118</v>
      </c>
      <c r="B4">
        <v>91.530799999999999</v>
      </c>
      <c r="C4">
        <v>146.2097</v>
      </c>
      <c r="D4">
        <v>110790000000</v>
      </c>
      <c r="E4">
        <v>4.9599999999999998E-2</v>
      </c>
      <c r="F4" s="6">
        <v>0.04</v>
      </c>
      <c r="G4" s="6">
        <v>0.01</v>
      </c>
      <c r="H4" s="2"/>
      <c r="I4" s="19" t="s">
        <v>118</v>
      </c>
      <c r="J4">
        <v>91.527600000000007</v>
      </c>
      <c r="K4">
        <v>146.7696</v>
      </c>
      <c r="L4">
        <v>936230000000</v>
      </c>
      <c r="M4">
        <v>0.14699999999999999</v>
      </c>
      <c r="N4" s="6">
        <v>0.06</v>
      </c>
      <c r="O4" s="6">
        <v>0.02</v>
      </c>
      <c r="P4" s="2"/>
      <c r="Q4" s="19" t="s">
        <v>118</v>
      </c>
      <c r="R4">
        <v>91.602199999999996</v>
      </c>
      <c r="S4">
        <v>147.1728</v>
      </c>
      <c r="T4">
        <v>239430000000</v>
      </c>
      <c r="U4">
        <v>0.20469999999999999</v>
      </c>
      <c r="V4">
        <v>191544000000</v>
      </c>
      <c r="W4" s="6">
        <v>0.13</v>
      </c>
      <c r="X4" s="6">
        <v>0.03</v>
      </c>
    </row>
    <row r="5" spans="1:24" x14ac:dyDescent="0.45">
      <c r="B5">
        <v>54.966200000000001</v>
      </c>
      <c r="C5">
        <v>146.2097</v>
      </c>
      <c r="D5">
        <v>47424000000</v>
      </c>
      <c r="E5">
        <v>2.1299999999999999E-2</v>
      </c>
      <c r="H5" s="2"/>
      <c r="J5">
        <v>54.897500000000001</v>
      </c>
      <c r="K5">
        <v>146.9982</v>
      </c>
      <c r="L5">
        <v>157840000000</v>
      </c>
      <c r="M5">
        <v>2.4799999999999999E-2</v>
      </c>
      <c r="P5" s="2"/>
      <c r="R5">
        <v>54.680500000000002</v>
      </c>
      <c r="S5">
        <v>146.93510000000001</v>
      </c>
      <c r="T5">
        <v>180970000000</v>
      </c>
      <c r="U5">
        <v>0.1547</v>
      </c>
      <c r="V5">
        <v>144776000000</v>
      </c>
    </row>
    <row r="6" spans="1:24" x14ac:dyDescent="0.45">
      <c r="B6">
        <v>54.823399999999999</v>
      </c>
      <c r="C6">
        <v>126.24379999999999</v>
      </c>
      <c r="D6">
        <v>117740000000</v>
      </c>
      <c r="E6">
        <v>5.28E-2</v>
      </c>
      <c r="H6" s="2"/>
      <c r="J6">
        <v>54.986800000000002</v>
      </c>
      <c r="K6">
        <v>126.8857</v>
      </c>
      <c r="L6">
        <v>271730000000</v>
      </c>
      <c r="M6">
        <v>4.2700000000000002E-2</v>
      </c>
      <c r="P6" s="2"/>
      <c r="R6">
        <v>54.752000000000002</v>
      </c>
      <c r="S6">
        <v>127.2069</v>
      </c>
      <c r="T6">
        <v>162930000000</v>
      </c>
      <c r="U6">
        <v>0.13930000000000001</v>
      </c>
      <c r="V6">
        <v>130344000000</v>
      </c>
    </row>
    <row r="7" spans="1:24" x14ac:dyDescent="0.45">
      <c r="H7" s="2"/>
      <c r="J7">
        <v>71.442099999999996</v>
      </c>
      <c r="K7">
        <v>126.8857</v>
      </c>
      <c r="L7">
        <v>410770000000</v>
      </c>
      <c r="M7">
        <v>6.4500000000000002E-2</v>
      </c>
      <c r="P7" s="2"/>
      <c r="R7">
        <v>71.320300000000003</v>
      </c>
      <c r="S7">
        <v>127.2069</v>
      </c>
      <c r="T7">
        <v>231870000000</v>
      </c>
      <c r="U7">
        <v>0.1983</v>
      </c>
      <c r="V7">
        <v>185496000000</v>
      </c>
    </row>
    <row r="8" spans="1:24" x14ac:dyDescent="0.45">
      <c r="H8" s="2"/>
      <c r="P8" s="2"/>
    </row>
    <row r="9" spans="1:24" x14ac:dyDescent="0.45">
      <c r="H9" s="2"/>
      <c r="P9" s="2"/>
    </row>
    <row r="10" spans="1:24" x14ac:dyDescent="0.45">
      <c r="A10" s="19" t="s">
        <v>119</v>
      </c>
      <c r="B10">
        <v>95.530100000000004</v>
      </c>
      <c r="C10">
        <v>152.86500000000001</v>
      </c>
      <c r="D10">
        <v>115280000000</v>
      </c>
      <c r="E10">
        <v>5.1700000000000003E-2</v>
      </c>
      <c r="F10" s="6">
        <v>0.04</v>
      </c>
      <c r="G10" s="6">
        <v>0.01</v>
      </c>
      <c r="H10" s="2"/>
      <c r="I10" s="19" t="s">
        <v>119</v>
      </c>
      <c r="J10">
        <v>95.842299999999994</v>
      </c>
      <c r="K10">
        <v>153.85470000000001</v>
      </c>
      <c r="L10">
        <v>655570000000</v>
      </c>
      <c r="M10">
        <v>0.10290000000000001</v>
      </c>
      <c r="N10" s="6">
        <v>0.05</v>
      </c>
      <c r="O10" s="6">
        <v>0.01</v>
      </c>
      <c r="P10" s="2"/>
      <c r="Q10" s="19" t="s">
        <v>119</v>
      </c>
      <c r="R10">
        <v>95.601500000000001</v>
      </c>
      <c r="S10">
        <v>153.82810000000001</v>
      </c>
      <c r="T10">
        <v>175300000000</v>
      </c>
      <c r="U10">
        <v>0.14990000000000001</v>
      </c>
      <c r="V10">
        <v>140240000000</v>
      </c>
      <c r="W10" s="6">
        <v>0.09</v>
      </c>
      <c r="X10" s="6">
        <v>0.02</v>
      </c>
    </row>
    <row r="11" spans="1:24" x14ac:dyDescent="0.45">
      <c r="B11">
        <v>57.537199999999999</v>
      </c>
      <c r="C11">
        <v>152.86500000000001</v>
      </c>
      <c r="D11">
        <v>72292000000</v>
      </c>
      <c r="E11">
        <v>3.2399999999999998E-2</v>
      </c>
      <c r="H11" s="2"/>
      <c r="J11">
        <v>57.456600000000002</v>
      </c>
      <c r="K11">
        <v>154.08320000000001</v>
      </c>
      <c r="L11">
        <v>172930000000</v>
      </c>
      <c r="M11">
        <v>2.7199999999999998E-2</v>
      </c>
      <c r="P11" s="2"/>
      <c r="R11">
        <v>57.608600000000003</v>
      </c>
      <c r="S11">
        <v>153.59039999999999</v>
      </c>
      <c r="T11">
        <v>157140000000</v>
      </c>
      <c r="U11">
        <v>0.13439999999999999</v>
      </c>
      <c r="V11">
        <v>125712000000</v>
      </c>
    </row>
    <row r="12" spans="1:24" x14ac:dyDescent="0.45">
      <c r="B12">
        <v>57.822800000000001</v>
      </c>
      <c r="C12">
        <v>131.94839999999999</v>
      </c>
      <c r="D12">
        <v>101070000000</v>
      </c>
      <c r="E12">
        <v>4.53E-2</v>
      </c>
      <c r="H12" s="2"/>
      <c r="J12">
        <v>57.605400000000003</v>
      </c>
      <c r="K12">
        <v>132.828</v>
      </c>
      <c r="L12">
        <v>266020000000</v>
      </c>
      <c r="M12">
        <v>4.1799999999999997E-2</v>
      </c>
      <c r="P12" s="2"/>
      <c r="R12">
        <v>57.68</v>
      </c>
      <c r="S12">
        <v>132.91139999999999</v>
      </c>
      <c r="T12">
        <v>61327000000</v>
      </c>
      <c r="U12">
        <v>5.2400000000000002E-2</v>
      </c>
      <c r="V12">
        <v>49061600000</v>
      </c>
    </row>
    <row r="13" spans="1:24" x14ac:dyDescent="0.45">
      <c r="H13" s="2"/>
      <c r="P13" s="2"/>
      <c r="R13">
        <v>74.534000000000006</v>
      </c>
      <c r="S13">
        <v>132.91139999999999</v>
      </c>
      <c r="T13">
        <v>171590000000</v>
      </c>
      <c r="U13">
        <v>0.1467</v>
      </c>
      <c r="V13">
        <v>137272000000</v>
      </c>
    </row>
    <row r="14" spans="1:24" x14ac:dyDescent="0.45">
      <c r="H14" s="2"/>
      <c r="P14" s="2"/>
    </row>
    <row r="15" spans="1:24" x14ac:dyDescent="0.45">
      <c r="A15" s="19" t="s">
        <v>120</v>
      </c>
      <c r="B15">
        <v>92.816299999999998</v>
      </c>
      <c r="C15">
        <v>164.2741</v>
      </c>
      <c r="D15">
        <v>660300000000</v>
      </c>
      <c r="E15">
        <v>0.2959</v>
      </c>
      <c r="F15" s="6">
        <v>0.2</v>
      </c>
      <c r="G15" s="6">
        <v>0.06</v>
      </c>
      <c r="H15" s="2"/>
      <c r="I15" s="19" t="s">
        <v>120</v>
      </c>
      <c r="J15">
        <v>92.7774</v>
      </c>
      <c r="K15">
        <v>166.19640000000001</v>
      </c>
      <c r="L15">
        <v>1934500000000</v>
      </c>
      <c r="M15">
        <v>0.30380000000000001</v>
      </c>
      <c r="N15" s="6">
        <v>0.24</v>
      </c>
      <c r="O15" s="6">
        <v>0.03</v>
      </c>
      <c r="P15" s="2"/>
      <c r="Q15" s="19" t="s">
        <v>120</v>
      </c>
      <c r="R15">
        <v>92.744900000000001</v>
      </c>
      <c r="S15">
        <v>165.47479999999999</v>
      </c>
      <c r="T15">
        <v>319200000000</v>
      </c>
      <c r="U15">
        <v>0.27289999999999998</v>
      </c>
      <c r="V15">
        <v>255360000000</v>
      </c>
      <c r="W15" s="6">
        <v>0.14000000000000001</v>
      </c>
      <c r="X15" s="6">
        <v>7.0000000000000007E-2</v>
      </c>
    </row>
    <row r="16" spans="1:24" x14ac:dyDescent="0.45">
      <c r="B16">
        <v>72.534400000000005</v>
      </c>
      <c r="C16">
        <v>164.2741</v>
      </c>
      <c r="D16">
        <v>353650000000</v>
      </c>
      <c r="E16">
        <v>0.1585</v>
      </c>
      <c r="H16" s="2"/>
      <c r="J16">
        <v>72.691900000000004</v>
      </c>
      <c r="K16">
        <v>166.42500000000001</v>
      </c>
      <c r="L16">
        <v>1995000000000</v>
      </c>
      <c r="M16">
        <v>0.31330000000000002</v>
      </c>
      <c r="P16" s="2"/>
      <c r="R16">
        <v>72.248699999999999</v>
      </c>
      <c r="S16">
        <v>165.71250000000001</v>
      </c>
      <c r="T16">
        <v>106880000000</v>
      </c>
      <c r="U16">
        <v>9.1399999999999995E-2</v>
      </c>
      <c r="V16">
        <v>85504000000</v>
      </c>
    </row>
    <row r="17" spans="1:24" x14ac:dyDescent="0.45">
      <c r="H17" s="2"/>
      <c r="P17" s="2"/>
    </row>
    <row r="18" spans="1:24" x14ac:dyDescent="0.45">
      <c r="H18" s="2"/>
      <c r="P18" s="2"/>
    </row>
    <row r="19" spans="1:24" x14ac:dyDescent="0.45">
      <c r="H19" s="2"/>
      <c r="P19" s="2"/>
    </row>
    <row r="20" spans="1:24" x14ac:dyDescent="0.45">
      <c r="A20" s="19" t="s">
        <v>121</v>
      </c>
      <c r="B20">
        <v>107.5278</v>
      </c>
      <c r="C20">
        <v>188.04300000000001</v>
      </c>
      <c r="D20">
        <v>1078200000000</v>
      </c>
      <c r="E20">
        <v>0.48309999999999997</v>
      </c>
      <c r="F20" s="6">
        <v>0.62</v>
      </c>
      <c r="G20" s="6">
        <v>0.13</v>
      </c>
      <c r="H20" s="2"/>
      <c r="I20" s="19" t="s">
        <v>121</v>
      </c>
      <c r="J20">
        <v>107.65560000000001</v>
      </c>
      <c r="K20">
        <v>189.7371</v>
      </c>
      <c r="L20">
        <v>6290100000000</v>
      </c>
      <c r="M20">
        <v>0.98780000000000001</v>
      </c>
      <c r="N20" s="6">
        <v>0.57999999999999996</v>
      </c>
      <c r="O20" s="6">
        <v>0.15</v>
      </c>
      <c r="P20" s="2"/>
      <c r="Q20" s="19" t="s">
        <v>121</v>
      </c>
      <c r="R20">
        <v>107.5278</v>
      </c>
      <c r="S20">
        <v>190.19450000000001</v>
      </c>
      <c r="T20">
        <v>1169500000000</v>
      </c>
      <c r="U20">
        <v>1</v>
      </c>
      <c r="V20">
        <v>935600000000</v>
      </c>
      <c r="W20" s="6">
        <v>0.43</v>
      </c>
      <c r="X20" s="6">
        <v>0.17</v>
      </c>
    </row>
    <row r="21" spans="1:24" x14ac:dyDescent="0.45">
      <c r="B21">
        <v>82.103999999999999</v>
      </c>
      <c r="C21">
        <v>188.99369999999999</v>
      </c>
      <c r="D21">
        <v>2102800000000</v>
      </c>
      <c r="E21">
        <v>0.94220000000000004</v>
      </c>
      <c r="H21" s="2"/>
      <c r="J21">
        <v>81.975800000000007</v>
      </c>
      <c r="K21">
        <v>189.7371</v>
      </c>
      <c r="L21">
        <v>5852500000000</v>
      </c>
      <c r="M21">
        <v>0.91910000000000003</v>
      </c>
      <c r="P21" s="2"/>
      <c r="R21">
        <v>82.103999999999999</v>
      </c>
      <c r="S21">
        <v>190.19450000000001</v>
      </c>
      <c r="T21">
        <v>1116600000000</v>
      </c>
      <c r="U21">
        <v>0.95479999999999998</v>
      </c>
      <c r="V21">
        <v>893280000000</v>
      </c>
    </row>
    <row r="22" spans="1:24" x14ac:dyDescent="0.45">
      <c r="B22">
        <v>83.532300000000006</v>
      </c>
      <c r="C22">
        <v>161.42179999999999</v>
      </c>
      <c r="D22">
        <v>1103900000000</v>
      </c>
      <c r="E22">
        <v>0.49459999999999998</v>
      </c>
      <c r="H22" s="2"/>
      <c r="J22">
        <v>82.184100000000001</v>
      </c>
      <c r="K22">
        <v>159.5684</v>
      </c>
      <c r="L22">
        <v>6367900000000</v>
      </c>
      <c r="M22">
        <v>1</v>
      </c>
      <c r="P22" s="2"/>
      <c r="R22">
        <v>83.460899999999995</v>
      </c>
      <c r="S22">
        <v>161.19640000000001</v>
      </c>
      <c r="T22">
        <v>382870000000</v>
      </c>
      <c r="U22">
        <v>0.32740000000000002</v>
      </c>
      <c r="V22">
        <v>306296000000</v>
      </c>
    </row>
    <row r="23" spans="1:24" x14ac:dyDescent="0.45">
      <c r="B23">
        <v>77.819100000000006</v>
      </c>
      <c r="C23">
        <v>162.37260000000001</v>
      </c>
      <c r="D23">
        <v>1330300000000</v>
      </c>
      <c r="E23">
        <v>0.59609999999999996</v>
      </c>
      <c r="H23" s="2"/>
      <c r="J23">
        <v>77.423100000000005</v>
      </c>
      <c r="K23">
        <v>159.797</v>
      </c>
      <c r="L23">
        <v>5152300000000</v>
      </c>
      <c r="M23">
        <v>0.80910000000000004</v>
      </c>
      <c r="P23" s="2"/>
      <c r="R23">
        <v>83.746600000000001</v>
      </c>
      <c r="S23">
        <v>155.96729999999999</v>
      </c>
      <c r="T23">
        <v>59886000000</v>
      </c>
      <c r="U23">
        <v>5.1200000000000002E-2</v>
      </c>
      <c r="V23">
        <v>47908800000</v>
      </c>
    </row>
    <row r="24" spans="1:24" x14ac:dyDescent="0.45">
      <c r="B24">
        <v>71.677400000000006</v>
      </c>
      <c r="C24">
        <v>154.76650000000001</v>
      </c>
      <c r="D24">
        <v>201040000000</v>
      </c>
      <c r="E24">
        <v>9.01E-2</v>
      </c>
      <c r="H24" s="2"/>
      <c r="J24">
        <v>83.701700000000002</v>
      </c>
      <c r="K24">
        <v>156.36869999999999</v>
      </c>
      <c r="L24">
        <v>168140000000</v>
      </c>
      <c r="M24">
        <v>2.64E-2</v>
      </c>
      <c r="P24" s="2"/>
      <c r="R24">
        <v>71.463099999999997</v>
      </c>
      <c r="S24">
        <v>155.49189999999999</v>
      </c>
      <c r="T24">
        <v>157530000000</v>
      </c>
      <c r="U24">
        <v>0.13469999999999999</v>
      </c>
      <c r="V24">
        <v>126024000000</v>
      </c>
    </row>
    <row r="25" spans="1:24" x14ac:dyDescent="0.45">
      <c r="H25" s="2"/>
      <c r="J25">
        <v>83.433899999999994</v>
      </c>
      <c r="K25">
        <v>162.08250000000001</v>
      </c>
      <c r="L25">
        <v>1172800000000</v>
      </c>
      <c r="M25">
        <v>0.1842</v>
      </c>
      <c r="P25" s="2"/>
    </row>
    <row r="26" spans="1:24" x14ac:dyDescent="0.45">
      <c r="H26" s="2"/>
      <c r="P26" s="2"/>
    </row>
    <row r="27" spans="1:24" x14ac:dyDescent="0.45">
      <c r="A27" s="19" t="s">
        <v>122</v>
      </c>
      <c r="B27">
        <v>101.1005</v>
      </c>
      <c r="C27">
        <v>180.43690000000001</v>
      </c>
      <c r="D27">
        <v>44336000000</v>
      </c>
      <c r="E27">
        <v>1.9900000000000001E-2</v>
      </c>
      <c r="H27" s="2"/>
      <c r="I27" s="19" t="s">
        <v>122</v>
      </c>
      <c r="J27">
        <v>100.9901</v>
      </c>
      <c r="K27">
        <v>180.8236</v>
      </c>
      <c r="L27">
        <v>260780000000</v>
      </c>
      <c r="M27">
        <v>4.1000000000000002E-2</v>
      </c>
      <c r="P27" s="2"/>
      <c r="Q27" s="19" t="s">
        <v>122</v>
      </c>
    </row>
    <row r="28" spans="1:24" x14ac:dyDescent="0.45">
      <c r="B28">
        <v>78.676100000000005</v>
      </c>
      <c r="C28">
        <v>180.43690000000001</v>
      </c>
      <c r="D28">
        <v>174410000000</v>
      </c>
      <c r="E28">
        <v>7.8200000000000006E-2</v>
      </c>
      <c r="H28" s="2"/>
      <c r="J28">
        <v>78.732399999999998</v>
      </c>
      <c r="K28">
        <v>181.0522</v>
      </c>
      <c r="L28">
        <v>302770000000</v>
      </c>
      <c r="M28">
        <v>4.7500000000000001E-2</v>
      </c>
      <c r="P28" s="2"/>
      <c r="R28">
        <v>79.033100000000005</v>
      </c>
      <c r="S28">
        <v>178.31010000000001</v>
      </c>
      <c r="T28">
        <v>58368000000</v>
      </c>
      <c r="U28">
        <v>4.99E-2</v>
      </c>
      <c r="V28">
        <v>46694400000</v>
      </c>
    </row>
    <row r="29" spans="1:24" x14ac:dyDescent="0.45">
      <c r="B29">
        <v>78.104699999999994</v>
      </c>
      <c r="C29">
        <v>149.53739999999999</v>
      </c>
      <c r="D29">
        <v>176850000000</v>
      </c>
      <c r="E29">
        <v>7.9200000000000007E-2</v>
      </c>
      <c r="H29" s="2"/>
      <c r="J29">
        <v>78.018199999999993</v>
      </c>
      <c r="K29">
        <v>150.655</v>
      </c>
      <c r="L29">
        <v>301990000000</v>
      </c>
      <c r="M29">
        <v>4.7399999999999998E-2</v>
      </c>
      <c r="P29" s="2"/>
    </row>
    <row r="30" spans="1:24" x14ac:dyDescent="0.45">
      <c r="B30">
        <v>72.391499999999994</v>
      </c>
      <c r="C30">
        <v>150.0127</v>
      </c>
      <c r="D30">
        <v>576570000000</v>
      </c>
      <c r="E30">
        <v>0.25840000000000002</v>
      </c>
      <c r="H30" s="2"/>
      <c r="J30">
        <v>71.977699999999999</v>
      </c>
      <c r="K30">
        <v>150.8835</v>
      </c>
      <c r="L30">
        <v>550470000000</v>
      </c>
      <c r="M30">
        <v>8.6400000000000005E-2</v>
      </c>
      <c r="P30" s="2"/>
    </row>
    <row r="31" spans="1:24" x14ac:dyDescent="0.45">
      <c r="H31" s="2"/>
      <c r="P31" s="2"/>
    </row>
    <row r="32" spans="1:24" x14ac:dyDescent="0.45">
      <c r="H32" s="2"/>
      <c r="P32" s="2"/>
    </row>
    <row r="33" spans="1:24" x14ac:dyDescent="0.45">
      <c r="A33" s="19" t="s">
        <v>123</v>
      </c>
      <c r="B33">
        <v>101.8146</v>
      </c>
      <c r="C33">
        <v>171.8801</v>
      </c>
      <c r="D33">
        <v>11643000000</v>
      </c>
      <c r="E33">
        <v>5.1999999999999998E-3</v>
      </c>
      <c r="H33" s="2"/>
      <c r="I33" s="19" t="s">
        <v>123</v>
      </c>
      <c r="J33">
        <v>102.12090000000001</v>
      </c>
      <c r="K33">
        <v>173.51</v>
      </c>
      <c r="L33">
        <v>209180000000</v>
      </c>
      <c r="M33">
        <v>3.2800000000000003E-2</v>
      </c>
      <c r="P33" s="2"/>
      <c r="Q33" s="19" t="s">
        <v>123</v>
      </c>
      <c r="R33">
        <v>65.035799999999995</v>
      </c>
      <c r="S33">
        <v>139.80439999999999</v>
      </c>
      <c r="T33">
        <v>14271000000</v>
      </c>
      <c r="U33">
        <v>1.2200000000000001E-2</v>
      </c>
      <c r="V33">
        <v>11416800000</v>
      </c>
    </row>
    <row r="34" spans="1:24" x14ac:dyDescent="0.45">
      <c r="B34">
        <v>65.964200000000005</v>
      </c>
      <c r="C34">
        <v>138.6037</v>
      </c>
      <c r="D34">
        <v>211690000000</v>
      </c>
      <c r="E34">
        <v>9.4899999999999998E-2</v>
      </c>
      <c r="H34" s="2"/>
      <c r="P34" s="2"/>
      <c r="R34">
        <v>73.891199999999998</v>
      </c>
      <c r="S34">
        <v>139.32900000000001</v>
      </c>
      <c r="T34">
        <v>19835000000</v>
      </c>
      <c r="U34">
        <v>1.7000000000000001E-2</v>
      </c>
      <c r="V34">
        <v>15868000000</v>
      </c>
    </row>
    <row r="35" spans="1:24" x14ac:dyDescent="0.45">
      <c r="B35">
        <v>72.677199999999999</v>
      </c>
      <c r="C35">
        <v>139.55439999999999</v>
      </c>
      <c r="D35">
        <v>386780000000</v>
      </c>
      <c r="E35">
        <v>0.17330000000000001</v>
      </c>
      <c r="H35" s="2"/>
      <c r="P35" s="2"/>
    </row>
    <row r="36" spans="1:24" x14ac:dyDescent="0.45">
      <c r="H36" s="2"/>
      <c r="P36" s="2"/>
    </row>
    <row r="37" spans="1:24" x14ac:dyDescent="0.45">
      <c r="H37" s="2"/>
      <c r="P37" s="2"/>
    </row>
    <row r="38" spans="1:24" x14ac:dyDescent="0.45">
      <c r="A38" s="19" t="s">
        <v>124</v>
      </c>
      <c r="B38">
        <v>102.9573</v>
      </c>
      <c r="C38">
        <v>176.63390000000001</v>
      </c>
      <c r="D38">
        <v>578260000000</v>
      </c>
      <c r="E38">
        <v>0.2591</v>
      </c>
      <c r="F38" s="6">
        <v>0.11</v>
      </c>
      <c r="G38" s="6">
        <v>0.03</v>
      </c>
      <c r="H38" s="2"/>
      <c r="I38" s="19" t="s">
        <v>124</v>
      </c>
      <c r="J38">
        <v>103.1028</v>
      </c>
      <c r="K38">
        <v>177.85249999999999</v>
      </c>
      <c r="L38">
        <v>639550000000</v>
      </c>
      <c r="M38">
        <v>0.1004</v>
      </c>
      <c r="N38" s="6">
        <v>7.0000000000000007E-2</v>
      </c>
      <c r="O38" s="6">
        <v>0.02</v>
      </c>
      <c r="P38" s="2"/>
      <c r="Q38" s="19" t="s">
        <v>124</v>
      </c>
      <c r="R38">
        <v>86.246099999999998</v>
      </c>
      <c r="S38">
        <v>155.01650000000001</v>
      </c>
      <c r="T38">
        <v>147610000000</v>
      </c>
      <c r="U38">
        <v>0.12620000000000001</v>
      </c>
      <c r="V38">
        <v>118088000000</v>
      </c>
      <c r="W38" s="6">
        <v>0.14000000000000001</v>
      </c>
      <c r="X38" s="6">
        <v>0.05</v>
      </c>
    </row>
    <row r="39" spans="1:24" x14ac:dyDescent="0.45">
      <c r="B39">
        <v>74.2483</v>
      </c>
      <c r="C39">
        <v>176.63390000000001</v>
      </c>
      <c r="D39">
        <v>346340000000</v>
      </c>
      <c r="E39">
        <v>0.1552</v>
      </c>
      <c r="H39" s="2"/>
      <c r="J39">
        <v>85.427599999999998</v>
      </c>
      <c r="K39">
        <v>160.02549999999999</v>
      </c>
      <c r="L39">
        <v>569000000000</v>
      </c>
      <c r="M39">
        <v>8.9399999999999993E-2</v>
      </c>
      <c r="P39" s="2"/>
      <c r="R39">
        <v>68.5351</v>
      </c>
      <c r="S39">
        <v>155.49189999999999</v>
      </c>
      <c r="T39">
        <v>99886000000</v>
      </c>
      <c r="U39">
        <v>8.5400000000000004E-2</v>
      </c>
      <c r="V39">
        <v>79908800000</v>
      </c>
    </row>
    <row r="40" spans="1:24" x14ac:dyDescent="0.45">
      <c r="B40">
        <v>74.105500000000006</v>
      </c>
      <c r="C40">
        <v>159.52029999999999</v>
      </c>
      <c r="D40">
        <v>159460000000</v>
      </c>
      <c r="E40">
        <v>7.1499999999999994E-2</v>
      </c>
      <c r="H40" s="2"/>
      <c r="J40">
        <v>85.338300000000004</v>
      </c>
      <c r="K40">
        <v>155.4545</v>
      </c>
      <c r="L40">
        <v>434110000000</v>
      </c>
      <c r="M40">
        <v>6.8199999999999997E-2</v>
      </c>
      <c r="P40" s="2"/>
      <c r="R40">
        <v>103.3143</v>
      </c>
      <c r="S40">
        <v>177.8347</v>
      </c>
      <c r="T40">
        <v>155250000000</v>
      </c>
      <c r="U40">
        <v>0.13270000000000001</v>
      </c>
      <c r="V40">
        <v>124200000000</v>
      </c>
    </row>
    <row r="41" spans="1:24" x14ac:dyDescent="0.45">
      <c r="B41">
        <v>85.389099999999999</v>
      </c>
      <c r="C41">
        <v>159.52029999999999</v>
      </c>
      <c r="D41">
        <v>188200000000</v>
      </c>
      <c r="E41">
        <v>8.43E-2</v>
      </c>
      <c r="H41" s="2"/>
      <c r="J41">
        <v>68.615200000000002</v>
      </c>
      <c r="K41">
        <v>154.9974</v>
      </c>
      <c r="L41">
        <v>147430000000</v>
      </c>
      <c r="M41">
        <v>2.3199999999999998E-2</v>
      </c>
      <c r="P41" s="2"/>
      <c r="R41">
        <v>73.962699999999998</v>
      </c>
      <c r="S41">
        <v>177.59700000000001</v>
      </c>
      <c r="T41">
        <v>432520000000</v>
      </c>
      <c r="U41">
        <v>0.36980000000000002</v>
      </c>
      <c r="V41">
        <v>346016000000</v>
      </c>
    </row>
    <row r="42" spans="1:24" x14ac:dyDescent="0.45">
      <c r="B42">
        <v>85.389099999999999</v>
      </c>
      <c r="C42">
        <v>153.34039999999999</v>
      </c>
      <c r="D42">
        <v>265570000000</v>
      </c>
      <c r="E42">
        <v>0.11899999999999999</v>
      </c>
      <c r="H42" s="2"/>
      <c r="J42">
        <v>76.4709</v>
      </c>
      <c r="K42">
        <v>143.11279999999999</v>
      </c>
      <c r="L42">
        <v>906890000000</v>
      </c>
      <c r="M42">
        <v>0.1424</v>
      </c>
      <c r="P42" s="2"/>
    </row>
    <row r="43" spans="1:24" x14ac:dyDescent="0.45">
      <c r="B43">
        <v>68.820800000000006</v>
      </c>
      <c r="C43">
        <v>153.34039999999999</v>
      </c>
      <c r="D43">
        <v>107470000000</v>
      </c>
      <c r="E43">
        <v>4.82E-2</v>
      </c>
      <c r="H43" s="2"/>
      <c r="P43" s="2"/>
    </row>
    <row r="44" spans="1:24" x14ac:dyDescent="0.45">
      <c r="H44" s="2"/>
      <c r="I44" s="19" t="s">
        <v>125</v>
      </c>
      <c r="P44" s="2"/>
      <c r="Q44" s="19" t="s">
        <v>125</v>
      </c>
      <c r="R44">
        <v>100.8862</v>
      </c>
      <c r="S44">
        <v>171.65479999999999</v>
      </c>
      <c r="T44">
        <v>87055000000</v>
      </c>
      <c r="U44">
        <v>7.4399999999999994E-2</v>
      </c>
      <c r="V44">
        <v>69644000000</v>
      </c>
      <c r="W44" s="6">
        <v>0.06</v>
      </c>
      <c r="X44" s="6">
        <v>0.01</v>
      </c>
    </row>
    <row r="45" spans="1:24" x14ac:dyDescent="0.45">
      <c r="H45" s="2"/>
      <c r="P45" s="2"/>
      <c r="R45">
        <v>70.177700000000002</v>
      </c>
      <c r="S45">
        <v>155.49189999999999</v>
      </c>
      <c r="T45">
        <v>76084000000</v>
      </c>
      <c r="U45">
        <v>6.5100000000000005E-2</v>
      </c>
      <c r="V45">
        <v>60867200000</v>
      </c>
    </row>
    <row r="46" spans="1:24" x14ac:dyDescent="0.45">
      <c r="H46" s="2"/>
      <c r="P46" s="2"/>
      <c r="R46">
        <v>84.603499999999997</v>
      </c>
      <c r="S46">
        <v>155.96729999999999</v>
      </c>
      <c r="T46">
        <v>222700000000</v>
      </c>
      <c r="U46">
        <v>0.19040000000000001</v>
      </c>
      <c r="V46">
        <v>178160000000</v>
      </c>
    </row>
    <row r="47" spans="1:24" x14ac:dyDescent="0.45">
      <c r="H47" s="2"/>
      <c r="P47" s="2"/>
      <c r="R47">
        <v>83.6751</v>
      </c>
      <c r="S47">
        <v>155.7296</v>
      </c>
      <c r="T47">
        <v>69535000000</v>
      </c>
      <c r="U47">
        <v>5.9499999999999997E-2</v>
      </c>
      <c r="V47">
        <v>55628000000</v>
      </c>
    </row>
    <row r="48" spans="1:24" x14ac:dyDescent="0.45">
      <c r="R48">
        <v>68.749300000000005</v>
      </c>
      <c r="S48">
        <v>152.40190000000001</v>
      </c>
      <c r="T48">
        <v>25148000000</v>
      </c>
      <c r="U48">
        <v>2.1499999999999998E-2</v>
      </c>
      <c r="V48">
        <v>20118400000</v>
      </c>
    </row>
    <row r="49" spans="18:22" x14ac:dyDescent="0.45">
      <c r="R49">
        <v>83.318100000000001</v>
      </c>
      <c r="S49">
        <v>152.6396</v>
      </c>
      <c r="T49">
        <v>66120000000</v>
      </c>
      <c r="U49">
        <v>5.6500000000000002E-2</v>
      </c>
      <c r="V49">
        <v>52896000000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37286-CE8A-4E59-AB85-32652E51AA5F}">
  <dimension ref="A1:BK75"/>
  <sheetViews>
    <sheetView zoomScale="70" zoomScaleNormal="70" workbookViewId="0">
      <selection activeCell="G44" sqref="G44"/>
    </sheetView>
  </sheetViews>
  <sheetFormatPr defaultRowHeight="14.25" x14ac:dyDescent="0.45"/>
  <sheetData>
    <row r="1" spans="1:63" x14ac:dyDescent="0.45">
      <c r="C1" t="s">
        <v>89</v>
      </c>
      <c r="F1" t="s">
        <v>90</v>
      </c>
      <c r="I1" t="s">
        <v>43</v>
      </c>
      <c r="L1" s="3"/>
      <c r="O1" t="s">
        <v>42</v>
      </c>
      <c r="Q1" t="s">
        <v>90</v>
      </c>
      <c r="S1" t="s">
        <v>43</v>
      </c>
      <c r="V1" s="3"/>
      <c r="Y1" t="s">
        <v>42</v>
      </c>
      <c r="AA1" t="s">
        <v>90</v>
      </c>
      <c r="AC1" t="s">
        <v>43</v>
      </c>
      <c r="AE1" s="3"/>
      <c r="AH1" t="s">
        <v>42</v>
      </c>
      <c r="AQ1" s="4"/>
      <c r="AS1" t="s">
        <v>90</v>
      </c>
      <c r="BB1" s="4"/>
      <c r="BD1" t="s">
        <v>43</v>
      </c>
    </row>
    <row r="2" spans="1:63" x14ac:dyDescent="0.45">
      <c r="C2" t="s">
        <v>91</v>
      </c>
      <c r="D2" t="s">
        <v>92</v>
      </c>
      <c r="F2" t="s">
        <v>91</v>
      </c>
      <c r="G2" t="s">
        <v>92</v>
      </c>
      <c r="I2" t="s">
        <v>91</v>
      </c>
      <c r="J2" t="s">
        <v>92</v>
      </c>
      <c r="L2" s="3"/>
      <c r="O2" t="s">
        <v>91</v>
      </c>
      <c r="P2" t="s">
        <v>92</v>
      </c>
      <c r="Q2" t="s">
        <v>91</v>
      </c>
      <c r="R2" t="s">
        <v>92</v>
      </c>
      <c r="S2" t="s">
        <v>91</v>
      </c>
      <c r="T2" t="s">
        <v>92</v>
      </c>
      <c r="V2" s="3"/>
      <c r="Y2" t="s">
        <v>93</v>
      </c>
      <c r="AA2" t="s">
        <v>93</v>
      </c>
      <c r="AC2" t="s">
        <v>93</v>
      </c>
      <c r="AE2" s="3"/>
      <c r="AH2" t="s">
        <v>93</v>
      </c>
      <c r="AI2" t="s">
        <v>94</v>
      </c>
      <c r="AJ2" t="s">
        <v>95</v>
      </c>
      <c r="AK2" t="s">
        <v>96</v>
      </c>
      <c r="AL2" t="s">
        <v>97</v>
      </c>
      <c r="AM2" t="s">
        <v>98</v>
      </c>
      <c r="AN2" t="s">
        <v>99</v>
      </c>
      <c r="AO2" t="s">
        <v>49</v>
      </c>
      <c r="AQ2" s="4"/>
      <c r="AS2" t="s">
        <v>93</v>
      </c>
      <c r="AT2" t="s">
        <v>94</v>
      </c>
      <c r="AU2" t="s">
        <v>95</v>
      </c>
      <c r="AV2" t="s">
        <v>96</v>
      </c>
      <c r="AW2" t="s">
        <v>97</v>
      </c>
      <c r="AX2" t="s">
        <v>98</v>
      </c>
      <c r="AY2" t="s">
        <v>99</v>
      </c>
      <c r="AZ2" t="s">
        <v>49</v>
      </c>
      <c r="BB2" s="4"/>
      <c r="BD2" t="s">
        <v>93</v>
      </c>
      <c r="BE2" t="s">
        <v>94</v>
      </c>
      <c r="BF2" t="s">
        <v>95</v>
      </c>
      <c r="BG2" t="s">
        <v>96</v>
      </c>
      <c r="BH2" t="s">
        <v>97</v>
      </c>
      <c r="BI2" t="s">
        <v>98</v>
      </c>
      <c r="BJ2" t="s">
        <v>99</v>
      </c>
      <c r="BK2" t="s">
        <v>49</v>
      </c>
    </row>
    <row r="3" spans="1:63" x14ac:dyDescent="0.45">
      <c r="A3" t="s">
        <v>100</v>
      </c>
      <c r="C3">
        <v>256</v>
      </c>
      <c r="D3">
        <v>256</v>
      </c>
      <c r="F3">
        <v>128</v>
      </c>
      <c r="G3">
        <v>256</v>
      </c>
      <c r="I3">
        <v>128</v>
      </c>
      <c r="J3">
        <v>256</v>
      </c>
      <c r="L3" s="3"/>
      <c r="N3" t="s">
        <v>101</v>
      </c>
      <c r="O3">
        <v>256</v>
      </c>
      <c r="P3">
        <v>256</v>
      </c>
      <c r="Q3">
        <v>128</v>
      </c>
      <c r="R3">
        <v>256</v>
      </c>
      <c r="S3">
        <v>128</v>
      </c>
      <c r="T3">
        <v>256</v>
      </c>
      <c r="V3" s="3"/>
      <c r="AE3" s="3"/>
      <c r="AQ3" s="4"/>
      <c r="BB3" s="4"/>
    </row>
    <row r="4" spans="1:63" x14ac:dyDescent="0.45">
      <c r="A4" t="s">
        <v>102</v>
      </c>
      <c r="L4" s="3"/>
      <c r="N4" t="s">
        <v>103</v>
      </c>
      <c r="Q4">
        <v>2</v>
      </c>
      <c r="S4">
        <v>2</v>
      </c>
      <c r="V4" s="3"/>
      <c r="AE4" s="3"/>
      <c r="AQ4" s="4"/>
      <c r="BB4" s="4"/>
    </row>
    <row r="5" spans="1:63" x14ac:dyDescent="0.45">
      <c r="A5" t="s">
        <v>104</v>
      </c>
      <c r="B5">
        <v>103.6</v>
      </c>
      <c r="C5">
        <v>6389397.25</v>
      </c>
      <c r="D5">
        <v>2335831.44</v>
      </c>
      <c r="F5">
        <v>3136901.1200000001</v>
      </c>
      <c r="G5">
        <v>1342064.69</v>
      </c>
      <c r="I5">
        <v>2849662.88</v>
      </c>
      <c r="J5">
        <v>1376865.28</v>
      </c>
      <c r="L5" s="3"/>
      <c r="N5">
        <v>103.6</v>
      </c>
      <c r="O5">
        <v>6389397.25</v>
      </c>
      <c r="P5">
        <v>2335831.44</v>
      </c>
      <c r="Q5">
        <v>6273802.2400000002</v>
      </c>
      <c r="R5">
        <v>1342064.69</v>
      </c>
      <c r="S5">
        <v>5699325.7599999998</v>
      </c>
      <c r="T5">
        <v>1376865.28</v>
      </c>
      <c r="V5" s="3"/>
      <c r="X5">
        <v>103.6</v>
      </c>
      <c r="Y5">
        <f>P5/O5</f>
        <v>0.36557931031757335</v>
      </c>
      <c r="AA5">
        <f>R5/Q5</f>
        <v>0.21391568281246939</v>
      </c>
      <c r="AC5">
        <f>T5/S5</f>
        <v>0.24158388868791386</v>
      </c>
      <c r="AE5" s="3"/>
      <c r="AF5">
        <v>103.6</v>
      </c>
      <c r="AG5">
        <v>103.6</v>
      </c>
      <c r="AH5">
        <v>0.36558000000000002</v>
      </c>
      <c r="AI5">
        <v>16.600000000000001</v>
      </c>
      <c r="AJ5">
        <v>40.89</v>
      </c>
      <c r="AK5">
        <f>1/(AI5)^2</f>
        <v>3.6289737262302211E-3</v>
      </c>
      <c r="AL5">
        <f>1/(AJ5)^2</f>
        <v>5.9808895030066236E-4</v>
      </c>
      <c r="AM5">
        <f>AK5+AL5</f>
        <v>4.2270626765308836E-3</v>
      </c>
      <c r="AN5">
        <f>SQRT(AM5)</f>
        <v>6.50158648064523E-2</v>
      </c>
      <c r="AO5">
        <f>AN5*AH5</f>
        <v>2.3768499855942832E-2</v>
      </c>
      <c r="AQ5" s="4"/>
      <c r="AS5">
        <v>0.21392</v>
      </c>
      <c r="AT5">
        <v>10.91</v>
      </c>
      <c r="AU5">
        <v>25.91</v>
      </c>
      <c r="AV5">
        <f>1/(AT5)^2</f>
        <v>8.4013774898532359E-3</v>
      </c>
      <c r="AW5">
        <f>1/(AU5)^2</f>
        <v>1.4895846010318948E-3</v>
      </c>
      <c r="AX5">
        <f>AV5+AW5</f>
        <v>9.8909620908851307E-3</v>
      </c>
      <c r="AY5">
        <f>SQRT(AX5)</f>
        <v>9.9453316138201894E-2</v>
      </c>
      <c r="AZ5">
        <f>AY5*AS5</f>
        <v>2.127505338828415E-2</v>
      </c>
      <c r="BB5" s="4"/>
      <c r="BD5">
        <v>0.24157999999999999</v>
      </c>
      <c r="BE5">
        <v>10.99</v>
      </c>
      <c r="BF5">
        <v>27.96</v>
      </c>
      <c r="BG5">
        <f>1/(BE5)^2</f>
        <v>8.279509621204155E-3</v>
      </c>
      <c r="BH5">
        <f>1/(BF5)^2</f>
        <v>1.2791623430979469E-3</v>
      </c>
      <c r="BI5">
        <f>BG5+BH5</f>
        <v>9.5586719643021012E-3</v>
      </c>
      <c r="BJ5">
        <f>SQRT(BI5)</f>
        <v>9.7768460989738917E-2</v>
      </c>
      <c r="BK5">
        <f>BJ5*BD5</f>
        <v>2.3618904805901127E-2</v>
      </c>
    </row>
    <row r="6" spans="1:63" x14ac:dyDescent="0.45">
      <c r="B6">
        <v>86.4</v>
      </c>
      <c r="C6">
        <v>1384964.25</v>
      </c>
      <c r="D6">
        <v>806069.12</v>
      </c>
      <c r="F6">
        <v>876155.62</v>
      </c>
      <c r="G6">
        <v>731319.25</v>
      </c>
      <c r="I6">
        <v>603536.38</v>
      </c>
      <c r="J6">
        <v>513696.22</v>
      </c>
      <c r="L6" s="3"/>
      <c r="N6">
        <v>86.4</v>
      </c>
      <c r="O6">
        <v>1384964.25</v>
      </c>
      <c r="P6">
        <v>806069.12</v>
      </c>
      <c r="Q6">
        <v>1752311.24</v>
      </c>
      <c r="R6">
        <v>731319.25</v>
      </c>
      <c r="S6">
        <v>1207072.76</v>
      </c>
      <c r="T6">
        <v>513696.22</v>
      </c>
      <c r="V6" s="3"/>
      <c r="X6">
        <v>86.4</v>
      </c>
      <c r="Y6">
        <f t="shared" ref="Y6:Y10" si="0">P6/O6</f>
        <v>0.58201438773600112</v>
      </c>
      <c r="AA6">
        <f t="shared" ref="AA6:AA10" si="1">R6/Q6</f>
        <v>0.41734552247693169</v>
      </c>
      <c r="AC6">
        <f t="shared" ref="AC6:AC10" si="2">T6/S6</f>
        <v>0.42557187687675097</v>
      </c>
      <c r="AE6" s="3"/>
      <c r="AG6">
        <v>86.4</v>
      </c>
      <c r="AH6">
        <v>0.58201000000000003</v>
      </c>
      <c r="AI6">
        <v>5.73</v>
      </c>
      <c r="AJ6">
        <v>8.8800000000000008</v>
      </c>
      <c r="AK6">
        <f t="shared" ref="AK6:AL38" si="3">1/(AI6)^2</f>
        <v>3.0457254765798938E-2</v>
      </c>
      <c r="AL6">
        <f t="shared" si="3"/>
        <v>1.2681600519438355E-2</v>
      </c>
      <c r="AM6">
        <f t="shared" ref="AM6:AM68" si="4">AK6+AL6</f>
        <v>4.3138855285237296E-2</v>
      </c>
      <c r="AN6">
        <f t="shared" ref="AN6:AN68" si="5">SQRT(AM6)</f>
        <v>0.2076989535005829</v>
      </c>
      <c r="AO6">
        <f t="shared" ref="AO6:AO68" si="6">AN6*AH6</f>
        <v>0.12088286792687426</v>
      </c>
      <c r="AQ6" s="4"/>
      <c r="AS6">
        <v>0.41735</v>
      </c>
      <c r="AT6">
        <v>5.64</v>
      </c>
      <c r="AU6">
        <v>7.24</v>
      </c>
      <c r="AV6">
        <f t="shared" ref="AV6:AW69" si="7">1/(AT6)^2</f>
        <v>3.1437050450178569E-2</v>
      </c>
      <c r="AW6">
        <f t="shared" si="7"/>
        <v>1.9077561734989774E-2</v>
      </c>
      <c r="AX6">
        <f t="shared" ref="AX6:AX69" si="8">AV6+AW6</f>
        <v>5.0514612185168339E-2</v>
      </c>
      <c r="AY6">
        <f t="shared" ref="AY6:AY69" si="9">SQRT(AX6)</f>
        <v>0.22475455987625331</v>
      </c>
      <c r="AZ6">
        <f t="shared" ref="AZ6:AZ69" si="10">AY6*AS6</f>
        <v>9.3801315564354323E-2</v>
      </c>
      <c r="BB6" s="4"/>
      <c r="BD6">
        <v>0.42557</v>
      </c>
      <c r="BE6">
        <v>4.0999999999999996</v>
      </c>
      <c r="BF6">
        <v>5.83</v>
      </c>
      <c r="BG6">
        <f t="shared" ref="BG6:BH68" si="11">1/(BE6)^2</f>
        <v>5.9488399762046403E-2</v>
      </c>
      <c r="BH6">
        <f t="shared" si="11"/>
        <v>2.9421369917826113E-2</v>
      </c>
      <c r="BI6">
        <f t="shared" ref="BI6:BI69" si="12">BG6+BH6</f>
        <v>8.8909769679872519E-2</v>
      </c>
      <c r="BJ6">
        <f t="shared" ref="BJ6:BJ69" si="13">SQRT(BI6)</f>
        <v>0.29817741309474216</v>
      </c>
      <c r="BK6">
        <f t="shared" ref="BK6:BK69" si="14">BJ6*BD6</f>
        <v>0.12689536169072943</v>
      </c>
    </row>
    <row r="7" spans="1:63" x14ac:dyDescent="0.45">
      <c r="B7">
        <v>77.099999999999994</v>
      </c>
      <c r="C7">
        <v>1559145.25</v>
      </c>
      <c r="D7">
        <v>841362.88</v>
      </c>
      <c r="F7">
        <v>885946.88</v>
      </c>
      <c r="G7">
        <v>660633.88</v>
      </c>
      <c r="I7">
        <v>539286.88</v>
      </c>
      <c r="J7">
        <v>531315.53</v>
      </c>
      <c r="L7" s="3"/>
      <c r="N7">
        <v>77.099999999999994</v>
      </c>
      <c r="O7">
        <v>1559145.25</v>
      </c>
      <c r="P7">
        <v>841362.88</v>
      </c>
      <c r="Q7">
        <v>1771893.76</v>
      </c>
      <c r="R7">
        <v>660633.88</v>
      </c>
      <c r="S7">
        <v>1078573.76</v>
      </c>
      <c r="T7">
        <v>531315.53</v>
      </c>
      <c r="V7" s="3"/>
      <c r="X7">
        <v>77.099999999999994</v>
      </c>
      <c r="Y7">
        <f t="shared" si="0"/>
        <v>0.5396308522249611</v>
      </c>
      <c r="AA7">
        <f t="shared" si="1"/>
        <v>0.37284057030597589</v>
      </c>
      <c r="AC7">
        <f t="shared" si="2"/>
        <v>0.4926093603463893</v>
      </c>
      <c r="AE7" s="3"/>
      <c r="AG7">
        <v>77.099999999999994</v>
      </c>
      <c r="AH7">
        <v>0.53963000000000005</v>
      </c>
      <c r="AI7">
        <v>5.98</v>
      </c>
      <c r="AJ7">
        <v>11.34</v>
      </c>
      <c r="AK7">
        <f t="shared" si="3"/>
        <v>2.7963893021330854E-2</v>
      </c>
      <c r="AL7">
        <f t="shared" si="3"/>
        <v>7.776315830401663E-3</v>
      </c>
      <c r="AM7">
        <f t="shared" si="4"/>
        <v>3.5740208851732513E-2</v>
      </c>
      <c r="AN7">
        <f t="shared" si="5"/>
        <v>0.18905081023823334</v>
      </c>
      <c r="AO7">
        <f t="shared" si="6"/>
        <v>0.10201748872885787</v>
      </c>
      <c r="AQ7" s="4"/>
      <c r="AS7">
        <v>0.37284</v>
      </c>
      <c r="AT7">
        <v>4.92</v>
      </c>
      <c r="AU7">
        <v>7.94</v>
      </c>
      <c r="AV7">
        <f t="shared" si="7"/>
        <v>4.1311388723643337E-2</v>
      </c>
      <c r="AW7">
        <f t="shared" si="7"/>
        <v>1.5862038335374248E-2</v>
      </c>
      <c r="AX7">
        <f t="shared" si="8"/>
        <v>5.7173427059017581E-2</v>
      </c>
      <c r="AY7">
        <f t="shared" si="9"/>
        <v>0.23910965488456876</v>
      </c>
      <c r="AZ7">
        <f t="shared" si="10"/>
        <v>8.9149643727162622E-2</v>
      </c>
      <c r="BB7" s="4"/>
      <c r="BD7">
        <v>0.49260999999999999</v>
      </c>
      <c r="BE7">
        <v>4.24</v>
      </c>
      <c r="BF7">
        <v>6.74</v>
      </c>
      <c r="BG7">
        <f t="shared" si="11"/>
        <v>5.5624777500889989E-2</v>
      </c>
      <c r="BH7">
        <f t="shared" si="11"/>
        <v>2.2013049335646167E-2</v>
      </c>
      <c r="BI7">
        <f t="shared" si="12"/>
        <v>7.7637826836536153E-2</v>
      </c>
      <c r="BJ7">
        <f t="shared" si="13"/>
        <v>0.27863565248642563</v>
      </c>
      <c r="BK7">
        <f t="shared" si="14"/>
        <v>0.13725870877133814</v>
      </c>
    </row>
    <row r="8" spans="1:63" x14ac:dyDescent="0.45">
      <c r="B8">
        <v>74.400000000000006</v>
      </c>
      <c r="C8">
        <v>4336754.5</v>
      </c>
      <c r="D8">
        <v>1765758</v>
      </c>
      <c r="F8">
        <v>2194127.25</v>
      </c>
      <c r="G8">
        <v>1139027.31</v>
      </c>
      <c r="I8">
        <v>1687210.38</v>
      </c>
      <c r="J8">
        <v>1045328.62</v>
      </c>
      <c r="L8" s="3"/>
      <c r="N8">
        <v>74.400000000000006</v>
      </c>
      <c r="O8">
        <v>4336754.5</v>
      </c>
      <c r="P8">
        <v>1765758</v>
      </c>
      <c r="Q8">
        <v>4388254.5</v>
      </c>
      <c r="R8">
        <v>1139027.31</v>
      </c>
      <c r="S8">
        <v>3374420.76</v>
      </c>
      <c r="T8">
        <v>1045328.62</v>
      </c>
      <c r="V8" s="3"/>
      <c r="X8">
        <v>74.400000000000006</v>
      </c>
      <c r="Y8">
        <f t="shared" si="0"/>
        <v>0.40716116164749466</v>
      </c>
      <c r="AA8">
        <f t="shared" si="1"/>
        <v>0.25956272818725534</v>
      </c>
      <c r="AC8">
        <f t="shared" si="2"/>
        <v>0.30978016505564648</v>
      </c>
      <c r="AE8" s="3"/>
      <c r="AG8">
        <v>74.400000000000006</v>
      </c>
      <c r="AH8">
        <v>0.40716000000000002</v>
      </c>
      <c r="AI8">
        <v>12.55</v>
      </c>
      <c r="AJ8">
        <v>27.75</v>
      </c>
      <c r="AK8">
        <f t="shared" si="3"/>
        <v>6.3491055697528602E-3</v>
      </c>
      <c r="AL8">
        <f t="shared" si="3"/>
        <v>1.2985958931904878E-3</v>
      </c>
      <c r="AM8">
        <f t="shared" si="4"/>
        <v>7.6477014629433484E-3</v>
      </c>
      <c r="AN8">
        <f t="shared" si="5"/>
        <v>8.745113757375228E-2</v>
      </c>
      <c r="AO8">
        <f t="shared" si="6"/>
        <v>3.5606605174528981E-2</v>
      </c>
      <c r="AQ8" s="4"/>
      <c r="AS8">
        <v>0.25956000000000001</v>
      </c>
      <c r="AT8">
        <v>9.0500000000000007</v>
      </c>
      <c r="AU8">
        <v>18.57</v>
      </c>
      <c r="AV8">
        <f t="shared" si="7"/>
        <v>1.2209639510393453E-2</v>
      </c>
      <c r="AW8">
        <f t="shared" si="7"/>
        <v>2.8998543983106608E-3</v>
      </c>
      <c r="AX8">
        <f t="shared" si="8"/>
        <v>1.5109493908704114E-2</v>
      </c>
      <c r="AY8">
        <f t="shared" si="9"/>
        <v>0.12292068137097237</v>
      </c>
      <c r="AZ8">
        <f t="shared" si="10"/>
        <v>3.190529205664959E-2</v>
      </c>
      <c r="BB8" s="4"/>
      <c r="BD8">
        <v>0.30978</v>
      </c>
      <c r="BE8">
        <v>8.34</v>
      </c>
      <c r="BF8">
        <v>16.88</v>
      </c>
      <c r="BG8">
        <f t="shared" si="11"/>
        <v>1.4376987618538263E-2</v>
      </c>
      <c r="BH8">
        <f t="shared" si="11"/>
        <v>3.5095797488825502E-3</v>
      </c>
      <c r="BI8">
        <f t="shared" si="12"/>
        <v>1.7886567367420815E-2</v>
      </c>
      <c r="BJ8">
        <f t="shared" si="13"/>
        <v>0.13374067207630153</v>
      </c>
      <c r="BK8">
        <f t="shared" si="14"/>
        <v>4.1430185395796688E-2</v>
      </c>
    </row>
    <row r="9" spans="1:63" x14ac:dyDescent="0.45">
      <c r="B9">
        <v>68.7</v>
      </c>
      <c r="C9">
        <v>1368027</v>
      </c>
      <c r="D9">
        <v>718871.94</v>
      </c>
      <c r="F9">
        <v>938967.38</v>
      </c>
      <c r="G9">
        <v>557637.31000000006</v>
      </c>
      <c r="I9">
        <v>521898.75</v>
      </c>
      <c r="J9">
        <v>504743.53</v>
      </c>
      <c r="L9" s="3"/>
      <c r="N9">
        <v>68.7</v>
      </c>
      <c r="O9">
        <v>1368027</v>
      </c>
      <c r="P9">
        <v>718871.94</v>
      </c>
      <c r="Q9">
        <v>1877934.76</v>
      </c>
      <c r="R9">
        <v>557637.31000000006</v>
      </c>
      <c r="S9">
        <v>1043797.5</v>
      </c>
      <c r="T9">
        <v>504743.53</v>
      </c>
      <c r="V9" s="3"/>
      <c r="X9">
        <v>68.7</v>
      </c>
      <c r="Y9">
        <f t="shared" si="0"/>
        <v>0.52548081287869319</v>
      </c>
      <c r="AA9">
        <f t="shared" si="1"/>
        <v>0.29694179045921704</v>
      </c>
      <c r="AC9">
        <f t="shared" si="2"/>
        <v>0.48356460903575649</v>
      </c>
      <c r="AE9" s="3"/>
      <c r="AG9">
        <v>68.7</v>
      </c>
      <c r="AH9">
        <v>0.52547999999999995</v>
      </c>
      <c r="AI9">
        <v>5.33</v>
      </c>
      <c r="AJ9">
        <v>8.75</v>
      </c>
      <c r="AK9">
        <f t="shared" si="3"/>
        <v>3.520023654558959E-2</v>
      </c>
      <c r="AL9">
        <f t="shared" si="3"/>
        <v>1.3061224489795919E-2</v>
      </c>
      <c r="AM9">
        <f t="shared" si="4"/>
        <v>4.8261461035385506E-2</v>
      </c>
      <c r="AN9">
        <f t="shared" si="5"/>
        <v>0.21968491308095217</v>
      </c>
      <c r="AO9">
        <f t="shared" si="6"/>
        <v>0.11544002812577873</v>
      </c>
      <c r="AQ9" s="4"/>
      <c r="AS9">
        <v>0.29693999999999998</v>
      </c>
      <c r="AT9">
        <v>5.34</v>
      </c>
      <c r="AU9">
        <v>8.0399999999999991</v>
      </c>
      <c r="AV9">
        <f t="shared" si="7"/>
        <v>3.5068523895692184E-2</v>
      </c>
      <c r="AW9">
        <f t="shared" si="7"/>
        <v>1.546991411103686E-2</v>
      </c>
      <c r="AX9">
        <f t="shared" si="8"/>
        <v>5.0538438006729046E-2</v>
      </c>
      <c r="AY9">
        <f t="shared" si="9"/>
        <v>0.22480755771710401</v>
      </c>
      <c r="AZ9">
        <f t="shared" si="10"/>
        <v>6.6754356188516856E-2</v>
      </c>
      <c r="BB9" s="4"/>
      <c r="BD9">
        <v>0.48355999999999999</v>
      </c>
      <c r="BE9">
        <v>4.34</v>
      </c>
      <c r="BF9">
        <v>6.06</v>
      </c>
      <c r="BG9">
        <f t="shared" si="11"/>
        <v>5.309095542483383E-2</v>
      </c>
      <c r="BH9">
        <f t="shared" si="11"/>
        <v>2.7230445816858916E-2</v>
      </c>
      <c r="BI9">
        <f t="shared" si="12"/>
        <v>8.032140124169275E-2</v>
      </c>
      <c r="BJ9">
        <f t="shared" si="13"/>
        <v>0.28341030546134477</v>
      </c>
      <c r="BK9">
        <f t="shared" si="14"/>
        <v>0.13704588730888786</v>
      </c>
    </row>
    <row r="10" spans="1:63" x14ac:dyDescent="0.45">
      <c r="B10">
        <v>61.3</v>
      </c>
      <c r="C10">
        <v>2329763.5</v>
      </c>
      <c r="D10">
        <v>908586.94</v>
      </c>
      <c r="F10">
        <v>1260953.75</v>
      </c>
      <c r="G10">
        <v>697939.06</v>
      </c>
      <c r="I10">
        <v>832726.75</v>
      </c>
      <c r="J10">
        <v>568669.06000000006</v>
      </c>
      <c r="L10" s="3"/>
      <c r="N10">
        <v>61.3</v>
      </c>
      <c r="O10">
        <v>2329763.5</v>
      </c>
      <c r="P10">
        <v>908586.94</v>
      </c>
      <c r="Q10">
        <v>2521907.5</v>
      </c>
      <c r="R10">
        <v>697939.06</v>
      </c>
      <c r="S10">
        <v>1665453.5</v>
      </c>
      <c r="T10">
        <v>568669.06000000006</v>
      </c>
      <c r="V10" s="3"/>
      <c r="X10">
        <v>61.3</v>
      </c>
      <c r="Y10">
        <f t="shared" si="0"/>
        <v>0.38999106132446487</v>
      </c>
      <c r="AA10">
        <f t="shared" si="1"/>
        <v>0.27675045972146084</v>
      </c>
      <c r="AC10">
        <f t="shared" si="2"/>
        <v>0.34144997743857758</v>
      </c>
      <c r="AE10" s="3"/>
      <c r="AG10">
        <v>61.3</v>
      </c>
      <c r="AH10">
        <v>0.38999</v>
      </c>
      <c r="AI10">
        <v>6.46</v>
      </c>
      <c r="AJ10">
        <v>15.34</v>
      </c>
      <c r="AK10">
        <f t="shared" si="3"/>
        <v>2.3962656595960856E-2</v>
      </c>
      <c r="AL10">
        <f t="shared" si="3"/>
        <v>4.2496120104234484E-3</v>
      </c>
      <c r="AM10">
        <f t="shared" si="4"/>
        <v>2.8212268606384303E-2</v>
      </c>
      <c r="AN10">
        <f t="shared" si="5"/>
        <v>0.16796508150917649</v>
      </c>
      <c r="AO10">
        <f t="shared" si="6"/>
        <v>6.5504702137763743E-2</v>
      </c>
      <c r="AQ10" s="4"/>
      <c r="AS10">
        <v>0.27675</v>
      </c>
      <c r="AT10">
        <v>5.73</v>
      </c>
      <c r="AU10">
        <v>7.24</v>
      </c>
      <c r="AV10">
        <f t="shared" si="7"/>
        <v>3.0457254765798938E-2</v>
      </c>
      <c r="AW10">
        <f t="shared" si="7"/>
        <v>1.9077561734989774E-2</v>
      </c>
      <c r="AX10">
        <f t="shared" si="8"/>
        <v>4.9534816500788711E-2</v>
      </c>
      <c r="AY10">
        <f t="shared" si="9"/>
        <v>0.22256418512597373</v>
      </c>
      <c r="AZ10">
        <f t="shared" si="10"/>
        <v>6.1594638233613226E-2</v>
      </c>
      <c r="BB10" s="4"/>
      <c r="BD10">
        <v>0.34144999999999998</v>
      </c>
      <c r="BE10">
        <v>4.54</v>
      </c>
      <c r="BF10">
        <v>8.35</v>
      </c>
      <c r="BG10">
        <f t="shared" si="11"/>
        <v>4.8516369423043333E-2</v>
      </c>
      <c r="BH10">
        <f t="shared" si="11"/>
        <v>1.4342572340349243E-2</v>
      </c>
      <c r="BI10">
        <f t="shared" si="12"/>
        <v>6.2858941763392573E-2</v>
      </c>
      <c r="BJ10">
        <f t="shared" si="13"/>
        <v>0.25071685576241692</v>
      </c>
      <c r="BK10">
        <f t="shared" si="14"/>
        <v>8.5607270400077248E-2</v>
      </c>
    </row>
    <row r="11" spans="1:63" x14ac:dyDescent="0.45">
      <c r="L11" s="3"/>
      <c r="Q11">
        <v>0</v>
      </c>
      <c r="S11">
        <v>0</v>
      </c>
      <c r="V11" s="3"/>
      <c r="AE11" s="3"/>
      <c r="AQ11" s="4"/>
      <c r="AV11" t="e">
        <f t="shared" si="7"/>
        <v>#DIV/0!</v>
      </c>
      <c r="AW11" t="e">
        <f t="shared" si="7"/>
        <v>#DIV/0!</v>
      </c>
      <c r="AX11" t="e">
        <f t="shared" si="8"/>
        <v>#DIV/0!</v>
      </c>
      <c r="AY11" t="e">
        <f t="shared" si="9"/>
        <v>#DIV/0!</v>
      </c>
      <c r="AZ11" t="e">
        <f t="shared" si="10"/>
        <v>#DIV/0!</v>
      </c>
      <c r="BB11" s="4"/>
      <c r="BI11">
        <f t="shared" si="12"/>
        <v>0</v>
      </c>
      <c r="BJ11">
        <f t="shared" si="13"/>
        <v>0</v>
      </c>
      <c r="BK11">
        <f t="shared" si="14"/>
        <v>0</v>
      </c>
    </row>
    <row r="12" spans="1:63" x14ac:dyDescent="0.45">
      <c r="A12" t="s">
        <v>105</v>
      </c>
      <c r="B12">
        <v>103.6</v>
      </c>
      <c r="C12">
        <v>1483482</v>
      </c>
      <c r="D12">
        <v>1021122.88</v>
      </c>
      <c r="F12">
        <v>972095.5</v>
      </c>
      <c r="G12">
        <v>835022.81</v>
      </c>
      <c r="I12">
        <v>665330</v>
      </c>
      <c r="J12">
        <v>623509.41</v>
      </c>
      <c r="L12" s="3"/>
      <c r="N12">
        <v>103.6</v>
      </c>
      <c r="O12">
        <v>1483482</v>
      </c>
      <c r="P12">
        <v>1021122.88</v>
      </c>
      <c r="Q12">
        <v>1944191</v>
      </c>
      <c r="R12">
        <v>835022.81</v>
      </c>
      <c r="S12">
        <v>1330660</v>
      </c>
      <c r="T12">
        <v>623509.41</v>
      </c>
      <c r="V12" s="3"/>
      <c r="X12">
        <v>103.6</v>
      </c>
      <c r="Y12">
        <f>P12/O12</f>
        <v>0.68832845966449208</v>
      </c>
      <c r="AA12">
        <f>R12/Q12</f>
        <v>0.42949628405851076</v>
      </c>
      <c r="AC12">
        <f>T12/S12</f>
        <v>0.46857154344460644</v>
      </c>
      <c r="AE12" s="3"/>
      <c r="AF12" s="5">
        <v>86.4</v>
      </c>
      <c r="AG12">
        <v>103.6</v>
      </c>
      <c r="AH12">
        <v>0.68833</v>
      </c>
      <c r="AI12">
        <v>6.64</v>
      </c>
      <c r="AJ12">
        <v>10.11</v>
      </c>
      <c r="AK12">
        <f t="shared" si="3"/>
        <v>2.268108578893889E-2</v>
      </c>
      <c r="AL12">
        <f t="shared" si="3"/>
        <v>9.7835774825094108E-3</v>
      </c>
      <c r="AM12">
        <f t="shared" si="4"/>
        <v>3.2464663271448299E-2</v>
      </c>
      <c r="AN12">
        <f t="shared" si="5"/>
        <v>0.18017953066718845</v>
      </c>
      <c r="AO12">
        <f t="shared" si="6"/>
        <v>0.12402297634414583</v>
      </c>
      <c r="AQ12" s="4"/>
      <c r="AS12">
        <v>0.42949999999999999</v>
      </c>
      <c r="AT12">
        <v>8.15</v>
      </c>
      <c r="AU12">
        <v>9.43</v>
      </c>
      <c r="AV12">
        <f t="shared" si="7"/>
        <v>1.505513944822914E-2</v>
      </c>
      <c r="AW12">
        <f t="shared" si="7"/>
        <v>1.1245444189422761E-2</v>
      </c>
      <c r="AX12">
        <f t="shared" si="8"/>
        <v>2.6300583637651899E-2</v>
      </c>
      <c r="AY12">
        <f t="shared" si="9"/>
        <v>0.16217454682425322</v>
      </c>
      <c r="AZ12">
        <f t="shared" si="10"/>
        <v>6.9653967861016755E-2</v>
      </c>
      <c r="BB12" s="4"/>
      <c r="BD12">
        <v>0.46856999999999999</v>
      </c>
      <c r="BE12">
        <v>4.24</v>
      </c>
      <c r="BF12">
        <v>6.5</v>
      </c>
      <c r="BG12">
        <f t="shared" si="11"/>
        <v>5.5624777500889989E-2</v>
      </c>
      <c r="BH12">
        <f t="shared" si="11"/>
        <v>2.3668639053254437E-2</v>
      </c>
      <c r="BI12">
        <f t="shared" si="12"/>
        <v>7.929341655414443E-2</v>
      </c>
      <c r="BJ12">
        <f t="shared" si="13"/>
        <v>0.28159086731310096</v>
      </c>
      <c r="BK12">
        <f t="shared" si="14"/>
        <v>0.13194503269689972</v>
      </c>
    </row>
    <row r="13" spans="1:63" x14ac:dyDescent="0.45">
      <c r="B13">
        <v>86.4</v>
      </c>
      <c r="C13">
        <v>1391771.75</v>
      </c>
      <c r="D13">
        <v>724502.5</v>
      </c>
      <c r="F13">
        <v>873311.62</v>
      </c>
      <c r="G13">
        <v>621896.62</v>
      </c>
      <c r="I13">
        <v>615992.62</v>
      </c>
      <c r="J13">
        <v>570800.81000000006</v>
      </c>
      <c r="L13" s="3"/>
      <c r="N13">
        <v>86.4</v>
      </c>
      <c r="O13">
        <v>1391771.75</v>
      </c>
      <c r="P13">
        <v>724502.5</v>
      </c>
      <c r="Q13">
        <v>1746623.24</v>
      </c>
      <c r="R13">
        <v>621896.62</v>
      </c>
      <c r="S13">
        <v>1231985.24</v>
      </c>
      <c r="T13">
        <v>570800.81000000006</v>
      </c>
      <c r="V13" s="3"/>
      <c r="X13">
        <v>86.4</v>
      </c>
      <c r="Y13">
        <f t="shared" ref="Y13:Y17" si="15">P13/O13</f>
        <v>0.52056129174916788</v>
      </c>
      <c r="AA13">
        <f t="shared" ref="AA13:AA17" si="16">R13/Q13</f>
        <v>0.35605653569570045</v>
      </c>
      <c r="AC13">
        <f t="shared" ref="AC13:AC17" si="17">T13/S13</f>
        <v>0.46331789656830635</v>
      </c>
      <c r="AE13" s="3"/>
      <c r="AG13">
        <v>86</v>
      </c>
      <c r="AH13">
        <v>0.52056000000000002</v>
      </c>
      <c r="AI13">
        <v>4.71</v>
      </c>
      <c r="AJ13">
        <v>9.49</v>
      </c>
      <c r="AK13">
        <f t="shared" si="3"/>
        <v>4.5077330159889288E-2</v>
      </c>
      <c r="AL13">
        <f t="shared" si="3"/>
        <v>1.1103696309464457E-2</v>
      </c>
      <c r="AM13">
        <f t="shared" si="4"/>
        <v>5.6181026469353745E-2</v>
      </c>
      <c r="AN13">
        <f t="shared" si="5"/>
        <v>0.23702537094023024</v>
      </c>
      <c r="AO13">
        <f t="shared" si="6"/>
        <v>0.12338592709664625</v>
      </c>
      <c r="AQ13" s="4"/>
      <c r="AS13">
        <v>0.35605999999999999</v>
      </c>
      <c r="AT13">
        <v>6.07</v>
      </c>
      <c r="AU13">
        <v>8.48</v>
      </c>
      <c r="AV13">
        <f t="shared" si="7"/>
        <v>2.7140798319441765E-2</v>
      </c>
      <c r="AW13">
        <f t="shared" si="7"/>
        <v>1.3906194375222497E-2</v>
      </c>
      <c r="AX13">
        <f t="shared" si="8"/>
        <v>4.1046992694664261E-2</v>
      </c>
      <c r="AY13">
        <f t="shared" si="9"/>
        <v>0.20260057427032199</v>
      </c>
      <c r="AZ13">
        <f t="shared" si="10"/>
        <v>7.2137960474690843E-2</v>
      </c>
      <c r="BB13" s="4"/>
      <c r="BD13">
        <v>0.46332000000000001</v>
      </c>
      <c r="BE13">
        <v>3.71</v>
      </c>
      <c r="BF13">
        <v>6.59</v>
      </c>
      <c r="BG13">
        <f t="shared" si="11"/>
        <v>7.2652770613407344E-2</v>
      </c>
      <c r="BH13">
        <f t="shared" si="11"/>
        <v>2.302656574890451E-2</v>
      </c>
      <c r="BI13">
        <f t="shared" si="12"/>
        <v>9.5679336362311851E-2</v>
      </c>
      <c r="BJ13">
        <f t="shared" si="13"/>
        <v>0.30932076613494908</v>
      </c>
      <c r="BK13">
        <f t="shared" si="14"/>
        <v>0.14331449736564461</v>
      </c>
    </row>
    <row r="14" spans="1:63" x14ac:dyDescent="0.45">
      <c r="B14">
        <v>77.099999999999994</v>
      </c>
      <c r="C14">
        <v>1183905.5</v>
      </c>
      <c r="D14">
        <v>1276186.5</v>
      </c>
      <c r="F14">
        <v>890056.88</v>
      </c>
      <c r="G14">
        <v>609164.12</v>
      </c>
      <c r="I14">
        <v>620799.88</v>
      </c>
      <c r="J14">
        <v>540352.31000000006</v>
      </c>
      <c r="L14" s="3"/>
      <c r="N14">
        <v>77.099999999999994</v>
      </c>
      <c r="O14">
        <v>1183905.5</v>
      </c>
      <c r="P14">
        <v>1276186.5</v>
      </c>
      <c r="Q14">
        <v>1780113.76</v>
      </c>
      <c r="R14">
        <v>609164.12</v>
      </c>
      <c r="S14">
        <v>1241599.76</v>
      </c>
      <c r="T14">
        <v>540352.31000000006</v>
      </c>
      <c r="V14" s="3"/>
      <c r="X14">
        <v>77.099999999999994</v>
      </c>
      <c r="Y14">
        <f t="shared" si="15"/>
        <v>1.0779462550009271</v>
      </c>
      <c r="AA14">
        <f t="shared" si="16"/>
        <v>0.34220516333742623</v>
      </c>
      <c r="AC14">
        <f t="shared" si="17"/>
        <v>0.43520651936981691</v>
      </c>
      <c r="AE14" s="3"/>
      <c r="AG14">
        <v>77</v>
      </c>
      <c r="AQ14" s="4"/>
      <c r="AS14">
        <v>0.34221000000000001</v>
      </c>
      <c r="AT14">
        <v>8.49</v>
      </c>
      <c r="AU14">
        <v>8.64</v>
      </c>
      <c r="AV14">
        <f t="shared" si="7"/>
        <v>1.3873454670567881E-2</v>
      </c>
      <c r="AW14">
        <f t="shared" si="7"/>
        <v>1.3395919067215363E-2</v>
      </c>
      <c r="AX14">
        <f t="shared" si="8"/>
        <v>2.7269373737783244E-2</v>
      </c>
      <c r="AY14">
        <f t="shared" si="9"/>
        <v>0.16513441112555324</v>
      </c>
      <c r="AZ14">
        <f t="shared" si="10"/>
        <v>5.6510646831275581E-2</v>
      </c>
      <c r="BB14" s="4"/>
      <c r="BD14">
        <v>0.43520999999999999</v>
      </c>
      <c r="BE14">
        <v>3.52</v>
      </c>
      <c r="BF14">
        <v>6.07</v>
      </c>
      <c r="BG14">
        <f t="shared" si="11"/>
        <v>8.0707644628099179E-2</v>
      </c>
      <c r="BH14">
        <f t="shared" si="11"/>
        <v>2.7140798319441765E-2</v>
      </c>
      <c r="BI14">
        <f t="shared" si="12"/>
        <v>0.10784844294754095</v>
      </c>
      <c r="BJ14">
        <f t="shared" si="13"/>
        <v>0.32840286683818848</v>
      </c>
      <c r="BK14">
        <f t="shared" si="14"/>
        <v>0.14292421167664801</v>
      </c>
    </row>
    <row r="15" spans="1:63" x14ac:dyDescent="0.45">
      <c r="B15">
        <v>74.400000000000006</v>
      </c>
      <c r="C15">
        <v>1888063.5</v>
      </c>
      <c r="D15">
        <v>1144463.25</v>
      </c>
      <c r="F15">
        <v>1147114.1200000001</v>
      </c>
      <c r="G15">
        <v>1018465.62</v>
      </c>
      <c r="I15">
        <v>692138.62</v>
      </c>
      <c r="J15">
        <v>469662.09</v>
      </c>
      <c r="L15" s="3"/>
      <c r="N15">
        <v>74.400000000000006</v>
      </c>
      <c r="O15">
        <v>1888063.5</v>
      </c>
      <c r="P15">
        <v>1144463.25</v>
      </c>
      <c r="Q15">
        <v>2294228.2400000002</v>
      </c>
      <c r="R15">
        <v>1018465.62</v>
      </c>
      <c r="S15">
        <v>1384277.24</v>
      </c>
      <c r="T15">
        <v>469662.09</v>
      </c>
      <c r="V15" s="3"/>
      <c r="X15">
        <v>74.400000000000006</v>
      </c>
      <c r="Y15">
        <f t="shared" si="15"/>
        <v>0.60615718168377286</v>
      </c>
      <c r="AA15">
        <f t="shared" si="16"/>
        <v>0.44392515192821441</v>
      </c>
      <c r="AC15">
        <f t="shared" si="17"/>
        <v>0.33928325658233033</v>
      </c>
      <c r="AE15" s="3"/>
      <c r="AG15">
        <v>74.400000000000006</v>
      </c>
      <c r="AH15">
        <v>0.60616000000000003</v>
      </c>
      <c r="AI15">
        <v>7.44</v>
      </c>
      <c r="AJ15">
        <v>12.87</v>
      </c>
      <c r="AK15">
        <f t="shared" si="3"/>
        <v>1.8065672332061508E-2</v>
      </c>
      <c r="AL15">
        <f t="shared" si="3"/>
        <v>6.0373020745981129E-3</v>
      </c>
      <c r="AM15">
        <f t="shared" si="4"/>
        <v>2.4102974406659622E-2</v>
      </c>
      <c r="AN15">
        <f t="shared" si="5"/>
        <v>0.15525132658582863</v>
      </c>
      <c r="AO15">
        <f t="shared" si="6"/>
        <v>9.4107144123265887E-2</v>
      </c>
      <c r="AQ15" s="4"/>
      <c r="AS15">
        <v>0.44392999999999999</v>
      </c>
      <c r="AT15">
        <v>9.94</v>
      </c>
      <c r="AU15">
        <v>11.13</v>
      </c>
      <c r="AV15">
        <f t="shared" si="7"/>
        <v>1.012108870526985E-2</v>
      </c>
      <c r="AW15">
        <f t="shared" si="7"/>
        <v>8.0725300681563708E-3</v>
      </c>
      <c r="AX15">
        <f t="shared" si="8"/>
        <v>1.8193618773426221E-2</v>
      </c>
      <c r="AY15">
        <f t="shared" si="9"/>
        <v>0.13488372315971345</v>
      </c>
      <c r="AZ15">
        <f t="shared" si="10"/>
        <v>5.9878931222291591E-2</v>
      </c>
      <c r="BB15" s="4"/>
      <c r="BD15">
        <v>0.33928000000000003</v>
      </c>
      <c r="BE15">
        <v>3.1</v>
      </c>
      <c r="BF15">
        <v>6.97</v>
      </c>
      <c r="BG15">
        <f t="shared" si="11"/>
        <v>0.10405827263267428</v>
      </c>
      <c r="BH15">
        <f t="shared" si="11"/>
        <v>2.0584221370950312E-2</v>
      </c>
      <c r="BI15">
        <f t="shared" si="12"/>
        <v>0.12464249400362459</v>
      </c>
      <c r="BJ15">
        <f t="shared" si="13"/>
        <v>0.35304743874389544</v>
      </c>
      <c r="BK15">
        <f t="shared" si="14"/>
        <v>0.11978193501702886</v>
      </c>
    </row>
    <row r="16" spans="1:63" x14ac:dyDescent="0.45">
      <c r="B16">
        <v>68.7</v>
      </c>
      <c r="C16">
        <v>1337854.75</v>
      </c>
      <c r="D16">
        <v>656488.93999999994</v>
      </c>
      <c r="F16">
        <v>786262.25</v>
      </c>
      <c r="G16">
        <v>602815.43999999994</v>
      </c>
      <c r="I16">
        <v>521786.12</v>
      </c>
      <c r="J16">
        <v>379273.72</v>
      </c>
      <c r="L16" s="3"/>
      <c r="N16">
        <v>68.7</v>
      </c>
      <c r="O16">
        <v>1337854.75</v>
      </c>
      <c r="P16">
        <v>656488.93999999994</v>
      </c>
      <c r="Q16">
        <v>1572524.5</v>
      </c>
      <c r="R16">
        <v>602815.43999999994</v>
      </c>
      <c r="S16">
        <v>1043572.24</v>
      </c>
      <c r="T16">
        <v>379273.72</v>
      </c>
      <c r="V16" s="3"/>
      <c r="X16">
        <v>68.7</v>
      </c>
      <c r="Y16">
        <f t="shared" si="15"/>
        <v>0.49070270147039502</v>
      </c>
      <c r="AA16">
        <f t="shared" si="16"/>
        <v>0.3833424789248116</v>
      </c>
      <c r="AC16">
        <f t="shared" si="17"/>
        <v>0.36343791590316737</v>
      </c>
      <c r="AE16" s="3"/>
      <c r="AG16">
        <v>68.7</v>
      </c>
      <c r="AH16">
        <v>0.49070000000000003</v>
      </c>
      <c r="AI16">
        <v>4.3600000000000003</v>
      </c>
      <c r="AJ16">
        <v>9.19</v>
      </c>
      <c r="AK16">
        <f t="shared" si="3"/>
        <v>5.2604999579159997E-2</v>
      </c>
      <c r="AL16">
        <f t="shared" si="3"/>
        <v>1.1840470966573167E-2</v>
      </c>
      <c r="AM16">
        <f t="shared" si="4"/>
        <v>6.4445470545733158E-2</v>
      </c>
      <c r="AN16">
        <f t="shared" si="5"/>
        <v>0.25386112452625187</v>
      </c>
      <c r="AO16">
        <f t="shared" si="6"/>
        <v>0.12456965380503179</v>
      </c>
      <c r="AQ16" s="4"/>
      <c r="AS16">
        <v>0.38334000000000001</v>
      </c>
      <c r="AT16">
        <v>7.9</v>
      </c>
      <c r="AU16">
        <v>8.34</v>
      </c>
      <c r="AV16">
        <f t="shared" si="7"/>
        <v>1.6023073225444641E-2</v>
      </c>
      <c r="AW16">
        <f t="shared" si="7"/>
        <v>1.4376987618538263E-2</v>
      </c>
      <c r="AX16">
        <f t="shared" si="8"/>
        <v>3.0400060843982904E-2</v>
      </c>
      <c r="AY16">
        <f t="shared" si="9"/>
        <v>0.174356132223627</v>
      </c>
      <c r="AZ16">
        <f t="shared" si="10"/>
        <v>6.6837679726605176E-2</v>
      </c>
      <c r="BB16" s="4"/>
      <c r="BD16">
        <v>0.36343999999999999</v>
      </c>
      <c r="BE16">
        <v>3.04</v>
      </c>
      <c r="BF16">
        <v>7.32</v>
      </c>
      <c r="BG16">
        <f t="shared" si="11"/>
        <v>0.10820637119113573</v>
      </c>
      <c r="BH16">
        <f t="shared" si="11"/>
        <v>1.8662844516109764E-2</v>
      </c>
      <c r="BI16">
        <f t="shared" si="12"/>
        <v>0.12686921570724549</v>
      </c>
      <c r="BJ16">
        <f t="shared" si="13"/>
        <v>0.3561870515715661</v>
      </c>
      <c r="BK16">
        <f t="shared" si="14"/>
        <v>0.12945262202316998</v>
      </c>
    </row>
    <row r="17" spans="1:63" x14ac:dyDescent="0.45">
      <c r="B17">
        <v>61.3</v>
      </c>
      <c r="C17">
        <v>2623843.5</v>
      </c>
      <c r="D17">
        <v>2100606.69</v>
      </c>
      <c r="F17">
        <v>1389116.25</v>
      </c>
      <c r="G17">
        <v>1630932.5</v>
      </c>
      <c r="I17">
        <v>598368.75</v>
      </c>
      <c r="J17">
        <v>588973.5</v>
      </c>
      <c r="L17" s="3"/>
      <c r="N17">
        <v>61.3</v>
      </c>
      <c r="O17">
        <v>2623843.5</v>
      </c>
      <c r="P17">
        <v>2100606.69</v>
      </c>
      <c r="Q17">
        <v>2778232.5</v>
      </c>
      <c r="R17">
        <v>1630932.5</v>
      </c>
      <c r="S17">
        <v>1196737.5</v>
      </c>
      <c r="T17">
        <v>588973.5</v>
      </c>
      <c r="V17" s="3"/>
      <c r="X17">
        <v>61.3</v>
      </c>
      <c r="Y17">
        <f t="shared" si="15"/>
        <v>0.8005838343635967</v>
      </c>
      <c r="AA17">
        <f t="shared" si="16"/>
        <v>0.58703960161721525</v>
      </c>
      <c r="AC17">
        <f t="shared" si="17"/>
        <v>0.4921492808573309</v>
      </c>
      <c r="AE17" s="3"/>
      <c r="AG17">
        <v>61.3</v>
      </c>
      <c r="AH17">
        <v>0.80057999999999996</v>
      </c>
      <c r="AI17">
        <v>13.66</v>
      </c>
      <c r="AJ17">
        <v>17.89</v>
      </c>
      <c r="AK17">
        <f t="shared" si="3"/>
        <v>5.3591831747372394E-3</v>
      </c>
      <c r="AL17">
        <f t="shared" si="3"/>
        <v>3.1244912937612346E-3</v>
      </c>
      <c r="AM17">
        <f t="shared" si="4"/>
        <v>8.4836744684984745E-3</v>
      </c>
      <c r="AN17">
        <f t="shared" si="5"/>
        <v>9.2106864394020466E-2</v>
      </c>
      <c r="AO17">
        <f t="shared" si="6"/>
        <v>7.3738913496564903E-2</v>
      </c>
      <c r="AQ17" s="4"/>
      <c r="AS17">
        <v>0.58704000000000001</v>
      </c>
      <c r="AT17">
        <v>15.91</v>
      </c>
      <c r="AU17">
        <v>13.48</v>
      </c>
      <c r="AV17">
        <f t="shared" si="7"/>
        <v>3.9505689016746852E-3</v>
      </c>
      <c r="AW17">
        <f t="shared" si="7"/>
        <v>5.5032623339115417E-3</v>
      </c>
      <c r="AX17">
        <f t="shared" si="8"/>
        <v>9.453831235586227E-3</v>
      </c>
      <c r="AY17">
        <f t="shared" si="9"/>
        <v>9.7230814228752738E-2</v>
      </c>
      <c r="AZ17">
        <f t="shared" si="10"/>
        <v>5.7078377184847005E-2</v>
      </c>
      <c r="BB17" s="4"/>
      <c r="BD17">
        <v>0.49214999999999998</v>
      </c>
      <c r="BE17">
        <v>3.83</v>
      </c>
      <c r="BF17">
        <v>5.9</v>
      </c>
      <c r="BG17">
        <f t="shared" si="11"/>
        <v>6.8171437531103218E-2</v>
      </c>
      <c r="BH17">
        <f t="shared" si="11"/>
        <v>2.8727377190462509E-2</v>
      </c>
      <c r="BI17">
        <f t="shared" si="12"/>
        <v>9.6898814721565724E-2</v>
      </c>
      <c r="BJ17">
        <f t="shared" si="13"/>
        <v>0.31128574448818841</v>
      </c>
      <c r="BK17">
        <f t="shared" si="14"/>
        <v>0.15319927914986192</v>
      </c>
    </row>
    <row r="18" spans="1:63" x14ac:dyDescent="0.45">
      <c r="L18" s="3"/>
      <c r="Q18">
        <v>0</v>
      </c>
      <c r="S18">
        <v>0</v>
      </c>
      <c r="V18" s="3"/>
      <c r="AE18" s="3"/>
      <c r="AQ18" s="4"/>
      <c r="AV18" t="e">
        <f t="shared" si="7"/>
        <v>#DIV/0!</v>
      </c>
      <c r="AW18" t="e">
        <f t="shared" si="7"/>
        <v>#DIV/0!</v>
      </c>
      <c r="AX18" t="e">
        <f t="shared" si="8"/>
        <v>#DIV/0!</v>
      </c>
      <c r="AY18" t="e">
        <f t="shared" si="9"/>
        <v>#DIV/0!</v>
      </c>
      <c r="AZ18" t="e">
        <f t="shared" si="10"/>
        <v>#DIV/0!</v>
      </c>
      <c r="BB18" s="4"/>
      <c r="BI18">
        <f t="shared" si="12"/>
        <v>0</v>
      </c>
      <c r="BJ18">
        <f t="shared" si="13"/>
        <v>0</v>
      </c>
      <c r="BK18">
        <f t="shared" si="14"/>
        <v>0</v>
      </c>
    </row>
    <row r="19" spans="1:63" x14ac:dyDescent="0.45">
      <c r="A19" t="s">
        <v>106</v>
      </c>
      <c r="B19">
        <v>103.6</v>
      </c>
      <c r="C19">
        <v>1821047.75</v>
      </c>
      <c r="D19">
        <v>824986.12</v>
      </c>
      <c r="F19">
        <v>967725.88</v>
      </c>
      <c r="G19">
        <v>682568.06</v>
      </c>
      <c r="I19">
        <v>729259.12</v>
      </c>
      <c r="J19">
        <v>527754.09</v>
      </c>
      <c r="L19" s="3"/>
      <c r="N19">
        <v>103.6</v>
      </c>
      <c r="O19">
        <v>1821047.75</v>
      </c>
      <c r="P19">
        <v>824986.12</v>
      </c>
      <c r="Q19">
        <v>1935451.76</v>
      </c>
      <c r="R19">
        <v>682568.06</v>
      </c>
      <c r="S19">
        <v>1458518.24</v>
      </c>
      <c r="T19">
        <v>527754.09</v>
      </c>
      <c r="V19" s="3"/>
      <c r="X19">
        <v>103.6</v>
      </c>
      <c r="Y19">
        <f>P19/O19</f>
        <v>0.45302827451943528</v>
      </c>
      <c r="AA19">
        <f>R19/Q19</f>
        <v>0.3526660152976378</v>
      </c>
      <c r="AC19">
        <f>T19/S19</f>
        <v>0.3618426396916366</v>
      </c>
      <c r="AE19" s="3"/>
      <c r="AF19">
        <v>77.099999999999994</v>
      </c>
      <c r="AG19">
        <v>103.6</v>
      </c>
      <c r="AH19">
        <v>0.45302999999999999</v>
      </c>
      <c r="AI19">
        <v>6.21</v>
      </c>
      <c r="AJ19">
        <v>12.49</v>
      </c>
      <c r="AK19">
        <f t="shared" si="3"/>
        <v>2.5930852787955639E-2</v>
      </c>
      <c r="AL19">
        <f t="shared" si="3"/>
        <v>6.4102523011203196E-3</v>
      </c>
      <c r="AM19">
        <f t="shared" si="4"/>
        <v>3.2341105089075957E-2</v>
      </c>
      <c r="AN19">
        <f t="shared" si="5"/>
        <v>0.17983632861320306</v>
      </c>
      <c r="AO19">
        <f t="shared" si="6"/>
        <v>8.1471251951639387E-2</v>
      </c>
      <c r="AQ19" s="4"/>
      <c r="AS19">
        <v>0.35266999999999998</v>
      </c>
      <c r="AT19">
        <v>5.83</v>
      </c>
      <c r="AU19">
        <v>9.4600000000000009</v>
      </c>
      <c r="AV19">
        <f t="shared" si="7"/>
        <v>2.9421369917826113E-2</v>
      </c>
      <c r="AW19">
        <f t="shared" si="7"/>
        <v>1.1174233112381495E-2</v>
      </c>
      <c r="AX19">
        <f t="shared" si="8"/>
        <v>4.0595603030207608E-2</v>
      </c>
      <c r="AY19">
        <f t="shared" si="9"/>
        <v>0.20148350560333123</v>
      </c>
      <c r="AZ19">
        <f t="shared" si="10"/>
        <v>7.1057187921126821E-2</v>
      </c>
      <c r="BB19" s="4"/>
      <c r="BD19">
        <v>0.36183999999999999</v>
      </c>
      <c r="BE19">
        <v>4.3</v>
      </c>
      <c r="BF19">
        <v>6.99</v>
      </c>
      <c r="BG19">
        <f t="shared" si="11"/>
        <v>5.408328826392645E-2</v>
      </c>
      <c r="BH19">
        <f t="shared" si="11"/>
        <v>2.046659748956715E-2</v>
      </c>
      <c r="BI19">
        <f t="shared" si="12"/>
        <v>7.4549885753493597E-2</v>
      </c>
      <c r="BJ19">
        <f t="shared" si="13"/>
        <v>0.27303824961622797</v>
      </c>
      <c r="BK19">
        <f t="shared" si="14"/>
        <v>9.8796160241135925E-2</v>
      </c>
    </row>
    <row r="20" spans="1:63" x14ac:dyDescent="0.45">
      <c r="B20">
        <v>86.4</v>
      </c>
      <c r="C20">
        <v>1103889.5</v>
      </c>
      <c r="D20">
        <v>763216</v>
      </c>
      <c r="F20">
        <v>677057.5</v>
      </c>
      <c r="G20">
        <v>556458.88</v>
      </c>
      <c r="I20">
        <v>459837.38</v>
      </c>
      <c r="J20">
        <v>436385.28000000003</v>
      </c>
      <c r="L20" s="3"/>
      <c r="N20">
        <v>86.4</v>
      </c>
      <c r="O20">
        <v>1103889.5</v>
      </c>
      <c r="P20">
        <v>763216</v>
      </c>
      <c r="Q20">
        <v>1354115</v>
      </c>
      <c r="R20">
        <v>556458.88</v>
      </c>
      <c r="S20">
        <v>919674.76</v>
      </c>
      <c r="T20">
        <v>436385.28000000003</v>
      </c>
      <c r="V20" s="3"/>
      <c r="X20">
        <v>86.4</v>
      </c>
      <c r="Y20">
        <f t="shared" ref="Y20:Y24" si="18">P20/O20</f>
        <v>0.69138804200963955</v>
      </c>
      <c r="AA20">
        <f t="shared" ref="AA20:AA24" si="19">R20/Q20</f>
        <v>0.41093915952485571</v>
      </c>
      <c r="AC20">
        <f t="shared" ref="AC20:AC24" si="20">T20/S20</f>
        <v>0.47449957200086695</v>
      </c>
      <c r="AE20" s="3"/>
      <c r="AG20">
        <v>86.4</v>
      </c>
      <c r="AH20">
        <v>0.69138999999999995</v>
      </c>
      <c r="AI20">
        <v>5.74</v>
      </c>
      <c r="AJ20">
        <v>7.57</v>
      </c>
      <c r="AK20">
        <f t="shared" si="3"/>
        <v>3.0351224368391019E-2</v>
      </c>
      <c r="AL20">
        <f t="shared" si="3"/>
        <v>1.7450514702931161E-2</v>
      </c>
      <c r="AM20">
        <f t="shared" si="4"/>
        <v>4.780173907132218E-2</v>
      </c>
      <c r="AN20">
        <f t="shared" si="5"/>
        <v>0.21863608821812144</v>
      </c>
      <c r="AO20">
        <f t="shared" si="6"/>
        <v>0.15116280503312698</v>
      </c>
      <c r="AQ20" s="4"/>
      <c r="AS20">
        <v>0.41094000000000003</v>
      </c>
      <c r="AT20">
        <v>4.76</v>
      </c>
      <c r="AU20">
        <v>6.62</v>
      </c>
      <c r="AV20">
        <f t="shared" si="7"/>
        <v>4.4135301179295247E-2</v>
      </c>
      <c r="AW20">
        <f t="shared" si="7"/>
        <v>2.2818338642400123E-2</v>
      </c>
      <c r="AX20">
        <f t="shared" si="8"/>
        <v>6.6953639821695374E-2</v>
      </c>
      <c r="AY20">
        <f t="shared" si="9"/>
        <v>0.25875401411706711</v>
      </c>
      <c r="AZ20">
        <f t="shared" si="10"/>
        <v>0.10633237456126757</v>
      </c>
      <c r="BB20" s="4"/>
      <c r="BD20">
        <v>0.47449999999999998</v>
      </c>
      <c r="BE20">
        <v>3.55</v>
      </c>
      <c r="BF20">
        <v>4.41</v>
      </c>
      <c r="BG20">
        <f t="shared" si="11"/>
        <v>7.9349335449315619E-2</v>
      </c>
      <c r="BH20">
        <f t="shared" si="11"/>
        <v>5.1418904674492623E-2</v>
      </c>
      <c r="BI20">
        <f t="shared" si="12"/>
        <v>0.13076824012380825</v>
      </c>
      <c r="BJ20">
        <f t="shared" si="13"/>
        <v>0.36161891560565279</v>
      </c>
      <c r="BK20">
        <f t="shared" si="14"/>
        <v>0.17158817545488225</v>
      </c>
    </row>
    <row r="21" spans="1:63" x14ac:dyDescent="0.45">
      <c r="B21">
        <v>77.099999999999994</v>
      </c>
      <c r="C21">
        <v>4417217.25</v>
      </c>
      <c r="D21">
        <v>1825784.12</v>
      </c>
      <c r="F21">
        <v>2681101.5</v>
      </c>
      <c r="G21">
        <v>1905043.62</v>
      </c>
      <c r="I21">
        <v>2026358</v>
      </c>
      <c r="J21">
        <v>1260077.6599999999</v>
      </c>
      <c r="L21" s="3"/>
      <c r="N21">
        <v>77.099999999999994</v>
      </c>
      <c r="O21">
        <v>4417217.25</v>
      </c>
      <c r="P21">
        <v>1825784.12</v>
      </c>
      <c r="Q21">
        <v>5362203</v>
      </c>
      <c r="R21">
        <v>1905043.62</v>
      </c>
      <c r="S21">
        <v>4052716</v>
      </c>
      <c r="T21">
        <v>1260077.6599999999</v>
      </c>
      <c r="V21" s="3"/>
      <c r="X21">
        <v>77.099999999999994</v>
      </c>
      <c r="Y21">
        <f t="shared" si="18"/>
        <v>0.41333355745633749</v>
      </c>
      <c r="AA21">
        <f t="shared" si="19"/>
        <v>0.3552725661449222</v>
      </c>
      <c r="AC21">
        <f t="shared" si="20"/>
        <v>0.31092177690220579</v>
      </c>
      <c r="AE21" s="3"/>
      <c r="AG21">
        <v>77.099999999999994</v>
      </c>
      <c r="AH21">
        <v>0.41332999999999998</v>
      </c>
      <c r="AI21">
        <v>13.73</v>
      </c>
      <c r="AJ21">
        <v>30.28</v>
      </c>
      <c r="AK21">
        <f t="shared" si="3"/>
        <v>5.3046767621738357E-3</v>
      </c>
      <c r="AL21">
        <f t="shared" si="3"/>
        <v>1.0906571689331976E-3</v>
      </c>
      <c r="AM21">
        <f t="shared" si="4"/>
        <v>6.3953339311070331E-3</v>
      </c>
      <c r="AN21">
        <f t="shared" si="5"/>
        <v>7.9970831752002133E-2</v>
      </c>
      <c r="AO21">
        <f t="shared" si="6"/>
        <v>3.3054343888055039E-2</v>
      </c>
      <c r="AQ21" s="4"/>
      <c r="AS21">
        <v>0.35526999999999997</v>
      </c>
      <c r="AT21">
        <v>16.28</v>
      </c>
      <c r="AU21">
        <v>26.6</v>
      </c>
      <c r="AV21">
        <f t="shared" si="7"/>
        <v>3.7730381710725687E-3</v>
      </c>
      <c r="AW21">
        <f t="shared" si="7"/>
        <v>1.4133077053536094E-3</v>
      </c>
      <c r="AX21">
        <f t="shared" si="8"/>
        <v>5.1863458764261784E-3</v>
      </c>
      <c r="AY21">
        <f t="shared" si="9"/>
        <v>7.2016288965942823E-2</v>
      </c>
      <c r="AZ21">
        <f t="shared" si="10"/>
        <v>2.5585226980930506E-2</v>
      </c>
      <c r="BB21" s="4"/>
      <c r="BD21">
        <v>0.31091999999999997</v>
      </c>
      <c r="BE21">
        <v>10.26</v>
      </c>
      <c r="BF21">
        <v>20.38</v>
      </c>
      <c r="BG21">
        <f t="shared" si="11"/>
        <v>9.4995991169172667E-3</v>
      </c>
      <c r="BH21">
        <f t="shared" si="11"/>
        <v>2.4076405026768151E-3</v>
      </c>
      <c r="BI21">
        <f t="shared" si="12"/>
        <v>1.1907239619594081E-2</v>
      </c>
      <c r="BJ21">
        <f t="shared" si="13"/>
        <v>0.10912029884303874</v>
      </c>
      <c r="BK21">
        <f t="shared" si="14"/>
        <v>3.3927683316277601E-2</v>
      </c>
    </row>
    <row r="22" spans="1:63" x14ac:dyDescent="0.45">
      <c r="B22">
        <v>74.400000000000006</v>
      </c>
      <c r="C22">
        <v>2130704.5</v>
      </c>
      <c r="D22">
        <v>844861.69</v>
      </c>
      <c r="F22">
        <v>906707.5</v>
      </c>
      <c r="G22">
        <v>459893.06</v>
      </c>
      <c r="I22">
        <v>904857.38</v>
      </c>
      <c r="J22">
        <v>390413.69</v>
      </c>
      <c r="L22" s="3"/>
      <c r="N22">
        <v>74.400000000000006</v>
      </c>
      <c r="O22">
        <v>2130704.5</v>
      </c>
      <c r="P22">
        <v>844861.69</v>
      </c>
      <c r="Q22">
        <v>1813415</v>
      </c>
      <c r="R22">
        <v>459893.06</v>
      </c>
      <c r="S22">
        <v>1809714.76</v>
      </c>
      <c r="T22">
        <v>390413.69</v>
      </c>
      <c r="V22" s="3"/>
      <c r="X22">
        <v>74.400000000000006</v>
      </c>
      <c r="Y22">
        <f t="shared" si="18"/>
        <v>0.39651753211203145</v>
      </c>
      <c r="AA22">
        <f t="shared" si="19"/>
        <v>0.253606074726414</v>
      </c>
      <c r="AC22">
        <f t="shared" si="20"/>
        <v>0.21573216875348908</v>
      </c>
      <c r="AE22" s="3"/>
      <c r="AG22">
        <v>74.400000000000006</v>
      </c>
      <c r="AH22">
        <v>0.39651999999999998</v>
      </c>
      <c r="AI22">
        <v>6.36</v>
      </c>
      <c r="AJ22">
        <v>15.61</v>
      </c>
      <c r="AK22">
        <f t="shared" si="3"/>
        <v>2.4722123333728883E-2</v>
      </c>
      <c r="AL22">
        <f t="shared" si="3"/>
        <v>4.1038756591337301E-3</v>
      </c>
      <c r="AM22">
        <f t="shared" si="4"/>
        <v>2.8825998992862614E-2</v>
      </c>
      <c r="AN22">
        <f t="shared" si="5"/>
        <v>0.1697822104723066</v>
      </c>
      <c r="AO22">
        <f t="shared" si="6"/>
        <v>6.7322042096479004E-2</v>
      </c>
      <c r="AQ22" s="4"/>
      <c r="AS22">
        <v>0.25361</v>
      </c>
      <c r="AT22">
        <v>3.68</v>
      </c>
      <c r="AU22">
        <v>9.91</v>
      </c>
      <c r="AV22">
        <f t="shared" si="7"/>
        <v>7.3842155009451793E-2</v>
      </c>
      <c r="AW22">
        <f t="shared" si="7"/>
        <v>1.0182459491630528E-2</v>
      </c>
      <c r="AX22">
        <f t="shared" si="8"/>
        <v>8.4024614501082326E-2</v>
      </c>
      <c r="AY22">
        <f t="shared" si="9"/>
        <v>0.28986999586208007</v>
      </c>
      <c r="AZ22">
        <f t="shared" si="10"/>
        <v>7.3513929650582122E-2</v>
      </c>
      <c r="BB22" s="4"/>
      <c r="BD22">
        <v>0.21573000000000001</v>
      </c>
      <c r="BE22">
        <v>3.18</v>
      </c>
      <c r="BF22">
        <v>8.68</v>
      </c>
      <c r="BG22">
        <f t="shared" si="11"/>
        <v>9.8888493334915534E-2</v>
      </c>
      <c r="BH22">
        <f t="shared" si="11"/>
        <v>1.3272738856208458E-2</v>
      </c>
      <c r="BI22">
        <f t="shared" si="12"/>
        <v>0.11216123219112399</v>
      </c>
      <c r="BJ22">
        <f t="shared" si="13"/>
        <v>0.33490481064195537</v>
      </c>
      <c r="BK22">
        <f t="shared" si="14"/>
        <v>7.2249014799789041E-2</v>
      </c>
    </row>
    <row r="23" spans="1:63" x14ac:dyDescent="0.45">
      <c r="B23">
        <v>68.7</v>
      </c>
      <c r="C23">
        <v>1847716.5</v>
      </c>
      <c r="D23">
        <v>815984.88</v>
      </c>
      <c r="F23">
        <v>1161168.25</v>
      </c>
      <c r="G23">
        <v>655699.12</v>
      </c>
      <c r="I23">
        <v>991614</v>
      </c>
      <c r="J23">
        <v>714840.84</v>
      </c>
      <c r="L23" s="3"/>
      <c r="N23">
        <v>68.7</v>
      </c>
      <c r="O23">
        <v>1847716.5</v>
      </c>
      <c r="P23">
        <v>815984.88</v>
      </c>
      <c r="Q23">
        <v>2322336.5</v>
      </c>
      <c r="R23">
        <v>655699.12</v>
      </c>
      <c r="S23">
        <v>1983228</v>
      </c>
      <c r="T23">
        <v>714840.84</v>
      </c>
      <c r="V23" s="3"/>
      <c r="X23">
        <v>68.7</v>
      </c>
      <c r="Y23">
        <f t="shared" si="18"/>
        <v>0.44161800795738959</v>
      </c>
      <c r="AA23">
        <f t="shared" si="19"/>
        <v>0.28234457840196714</v>
      </c>
      <c r="AC23">
        <f t="shared" si="20"/>
        <v>0.36044309580139045</v>
      </c>
      <c r="AE23" s="3"/>
      <c r="AG23">
        <v>68.7</v>
      </c>
      <c r="AH23">
        <v>0.44162000000000001</v>
      </c>
      <c r="AI23">
        <v>6.14</v>
      </c>
      <c r="AJ23">
        <v>12.69</v>
      </c>
      <c r="AK23">
        <f t="shared" si="3"/>
        <v>2.6525480376449619E-2</v>
      </c>
      <c r="AL23">
        <f t="shared" si="3"/>
        <v>6.2097877432451491E-3</v>
      </c>
      <c r="AM23">
        <f t="shared" si="4"/>
        <v>3.2735268119694766E-2</v>
      </c>
      <c r="AN23">
        <f t="shared" si="5"/>
        <v>0.18092890349442448</v>
      </c>
      <c r="AO23">
        <f t="shared" si="6"/>
        <v>7.9901822361207742E-2</v>
      </c>
      <c r="AQ23" s="4"/>
      <c r="AS23">
        <v>0.28233999999999998</v>
      </c>
      <c r="AT23">
        <v>5.55</v>
      </c>
      <c r="AU23">
        <v>12</v>
      </c>
      <c r="AV23">
        <f t="shared" si="7"/>
        <v>3.2464897329762196E-2</v>
      </c>
      <c r="AW23">
        <f t="shared" si="7"/>
        <v>6.9444444444444441E-3</v>
      </c>
      <c r="AX23">
        <f t="shared" si="8"/>
        <v>3.9409341774206644E-2</v>
      </c>
      <c r="AY23">
        <f t="shared" si="9"/>
        <v>0.19851786260739018</v>
      </c>
      <c r="AZ23">
        <f t="shared" si="10"/>
        <v>5.6049533328570537E-2</v>
      </c>
      <c r="BB23" s="4"/>
      <c r="BD23">
        <v>0.36043999999999998</v>
      </c>
      <c r="BE23">
        <v>6.56</v>
      </c>
      <c r="BF23">
        <v>9.67</v>
      </c>
      <c r="BG23">
        <f t="shared" si="11"/>
        <v>2.3237656157049379E-2</v>
      </c>
      <c r="BH23">
        <f t="shared" si="11"/>
        <v>1.0694169218117206E-2</v>
      </c>
      <c r="BI23">
        <f t="shared" si="12"/>
        <v>3.3931825375166584E-2</v>
      </c>
      <c r="BJ23">
        <f t="shared" si="13"/>
        <v>0.18420593197605387</v>
      </c>
      <c r="BK23">
        <f t="shared" si="14"/>
        <v>6.6395186121448846E-2</v>
      </c>
    </row>
    <row r="24" spans="1:63" x14ac:dyDescent="0.45">
      <c r="B24">
        <v>61.3</v>
      </c>
      <c r="C24">
        <v>2801501.5</v>
      </c>
      <c r="D24">
        <v>1091902.44</v>
      </c>
      <c r="F24">
        <v>1383912.88</v>
      </c>
      <c r="G24">
        <v>838807.88</v>
      </c>
      <c r="I24">
        <v>1270010.1200000001</v>
      </c>
      <c r="J24">
        <v>943212.88</v>
      </c>
      <c r="L24" s="3"/>
      <c r="N24">
        <v>61.3</v>
      </c>
      <c r="O24">
        <v>2801501.5</v>
      </c>
      <c r="P24">
        <v>1091902.44</v>
      </c>
      <c r="Q24">
        <v>2767825.76</v>
      </c>
      <c r="R24">
        <v>838807.88</v>
      </c>
      <c r="S24">
        <v>2540020.2400000002</v>
      </c>
      <c r="T24">
        <v>943212.88</v>
      </c>
      <c r="V24" s="3"/>
      <c r="X24">
        <v>61.3</v>
      </c>
      <c r="Y24">
        <f t="shared" si="18"/>
        <v>0.38975615040720124</v>
      </c>
      <c r="AA24">
        <f t="shared" si="19"/>
        <v>0.30305660570194276</v>
      </c>
      <c r="AC24">
        <f t="shared" si="20"/>
        <v>0.37134069451352086</v>
      </c>
      <c r="AE24" s="3"/>
      <c r="AG24">
        <v>61.3</v>
      </c>
      <c r="AH24">
        <v>0.38976</v>
      </c>
      <c r="AI24">
        <v>8.2100000000000009</v>
      </c>
      <c r="AJ24">
        <v>19.21</v>
      </c>
      <c r="AK24">
        <f t="shared" si="3"/>
        <v>1.4835892772101397E-2</v>
      </c>
      <c r="AL24">
        <f t="shared" si="3"/>
        <v>2.7098501154802623E-3</v>
      </c>
      <c r="AM24">
        <f t="shared" si="4"/>
        <v>1.7545742887581657E-2</v>
      </c>
      <c r="AN24">
        <f t="shared" si="5"/>
        <v>0.13246034458501782</v>
      </c>
      <c r="AO24">
        <f t="shared" si="6"/>
        <v>5.1627743905456547E-2</v>
      </c>
      <c r="AQ24" s="4"/>
      <c r="AS24">
        <v>0.30306</v>
      </c>
      <c r="AT24">
        <v>6.54</v>
      </c>
      <c r="AU24">
        <v>13.53</v>
      </c>
      <c r="AV24">
        <f t="shared" si="7"/>
        <v>2.3379999812960003E-2</v>
      </c>
      <c r="AW24">
        <f t="shared" si="7"/>
        <v>5.4626629717214334E-3</v>
      </c>
      <c r="AX24">
        <f t="shared" si="8"/>
        <v>2.8842662784681436E-2</v>
      </c>
      <c r="AY24">
        <f t="shared" si="9"/>
        <v>0.16983127740402071</v>
      </c>
      <c r="AZ24">
        <f t="shared" si="10"/>
        <v>5.1469066930062514E-2</v>
      </c>
      <c r="BB24" s="4"/>
      <c r="BD24">
        <v>0.37134</v>
      </c>
      <c r="BE24">
        <v>7.68</v>
      </c>
      <c r="BF24">
        <v>12.17</v>
      </c>
      <c r="BG24">
        <f t="shared" si="11"/>
        <v>1.6954210069444444E-2</v>
      </c>
      <c r="BH24">
        <f t="shared" si="11"/>
        <v>6.7517887176260167E-3</v>
      </c>
      <c r="BI24">
        <f t="shared" si="12"/>
        <v>2.370599878707046E-2</v>
      </c>
      <c r="BJ24">
        <f t="shared" si="13"/>
        <v>0.1539675251053626</v>
      </c>
      <c r="BK24">
        <f t="shared" si="14"/>
        <v>5.717430077262535E-2</v>
      </c>
    </row>
    <row r="25" spans="1:63" x14ac:dyDescent="0.45">
      <c r="L25" s="3"/>
      <c r="Q25">
        <v>0</v>
      </c>
      <c r="S25">
        <v>0</v>
      </c>
      <c r="V25" s="3"/>
      <c r="AE25" s="3"/>
      <c r="AQ25" s="4"/>
      <c r="AV25" t="e">
        <f t="shared" si="7"/>
        <v>#DIV/0!</v>
      </c>
      <c r="AW25" t="e">
        <f t="shared" si="7"/>
        <v>#DIV/0!</v>
      </c>
      <c r="AX25" t="e">
        <f t="shared" si="8"/>
        <v>#DIV/0!</v>
      </c>
      <c r="AY25" t="e">
        <f t="shared" si="9"/>
        <v>#DIV/0!</v>
      </c>
      <c r="AZ25" t="e">
        <f t="shared" si="10"/>
        <v>#DIV/0!</v>
      </c>
      <c r="BB25" s="4"/>
      <c r="BI25">
        <f t="shared" si="12"/>
        <v>0</v>
      </c>
      <c r="BJ25">
        <f t="shared" si="13"/>
        <v>0</v>
      </c>
      <c r="BK25">
        <f t="shared" si="14"/>
        <v>0</v>
      </c>
    </row>
    <row r="26" spans="1:63" x14ac:dyDescent="0.45">
      <c r="A26" t="s">
        <v>107</v>
      </c>
      <c r="B26">
        <v>103.6</v>
      </c>
      <c r="C26">
        <v>4425291.25</v>
      </c>
      <c r="D26">
        <v>1751459.19</v>
      </c>
      <c r="F26">
        <v>2268809</v>
      </c>
      <c r="G26">
        <v>1358650.44</v>
      </c>
      <c r="I26">
        <v>1867629.5</v>
      </c>
      <c r="J26">
        <v>924408.44</v>
      </c>
      <c r="L26" s="3"/>
      <c r="N26">
        <v>103.6</v>
      </c>
      <c r="O26">
        <v>4425291.25</v>
      </c>
      <c r="P26">
        <v>1751459.19</v>
      </c>
      <c r="Q26">
        <v>4537618</v>
      </c>
      <c r="R26">
        <v>1358650.44</v>
      </c>
      <c r="S26">
        <v>3735259</v>
      </c>
      <c r="T26">
        <v>924408.44</v>
      </c>
      <c r="V26" s="3"/>
      <c r="X26">
        <v>103.6</v>
      </c>
      <c r="Y26">
        <f>P26/O26</f>
        <v>0.3957839362550431</v>
      </c>
      <c r="AA26">
        <f>R26/Q26</f>
        <v>0.29941930766318364</v>
      </c>
      <c r="AC26">
        <f>T26/S26</f>
        <v>0.24748175160008984</v>
      </c>
      <c r="AE26" s="3"/>
      <c r="AF26">
        <v>74.400000000000006</v>
      </c>
      <c r="AG26">
        <v>103.6</v>
      </c>
      <c r="AH26">
        <v>0.39578000000000002</v>
      </c>
      <c r="AI26">
        <v>11.08</v>
      </c>
      <c r="AJ26">
        <v>30.15</v>
      </c>
      <c r="AK26">
        <f t="shared" si="3"/>
        <v>8.1455512257425488E-3</v>
      </c>
      <c r="AL26">
        <f t="shared" si="3"/>
        <v>1.1000827812292877E-3</v>
      </c>
      <c r="AM26">
        <f t="shared" si="4"/>
        <v>9.2456340069718371E-3</v>
      </c>
      <c r="AN26">
        <f t="shared" si="5"/>
        <v>9.6154219912450212E-2</v>
      </c>
      <c r="AO26">
        <f t="shared" si="6"/>
        <v>3.8055917156949545E-2</v>
      </c>
      <c r="AQ26" s="4"/>
      <c r="AS26">
        <v>0.29942000000000002</v>
      </c>
      <c r="AT26">
        <v>10.8</v>
      </c>
      <c r="AU26">
        <v>18.829999999999998</v>
      </c>
      <c r="AV26">
        <f t="shared" si="7"/>
        <v>8.5733882030178312E-3</v>
      </c>
      <c r="AW26">
        <f t="shared" si="7"/>
        <v>2.8203263173955757E-3</v>
      </c>
      <c r="AX26">
        <f t="shared" si="8"/>
        <v>1.1393714520413406E-2</v>
      </c>
      <c r="AY26">
        <f t="shared" si="9"/>
        <v>0.10674134400696576</v>
      </c>
      <c r="AZ26">
        <f t="shared" si="10"/>
        <v>3.1960493222565688E-2</v>
      </c>
      <c r="BB26" s="4"/>
      <c r="BD26">
        <v>0.24748000000000001</v>
      </c>
      <c r="BE26">
        <v>6.96</v>
      </c>
      <c r="BF26">
        <v>18.07</v>
      </c>
      <c r="BG26">
        <f t="shared" si="11"/>
        <v>2.0643413925221298E-2</v>
      </c>
      <c r="BH26">
        <f t="shared" si="11"/>
        <v>3.0625535755466121E-3</v>
      </c>
      <c r="BI26">
        <f t="shared" si="12"/>
        <v>2.3705967500767911E-2</v>
      </c>
      <c r="BJ26">
        <f t="shared" si="13"/>
        <v>0.15396742350499962</v>
      </c>
      <c r="BK26">
        <f t="shared" si="14"/>
        <v>3.8103857969017309E-2</v>
      </c>
    </row>
    <row r="27" spans="1:63" x14ac:dyDescent="0.45">
      <c r="B27">
        <v>86.4</v>
      </c>
      <c r="C27">
        <v>1438178.75</v>
      </c>
      <c r="D27">
        <v>831924.62</v>
      </c>
      <c r="F27">
        <v>833162.5</v>
      </c>
      <c r="G27">
        <v>652927.88</v>
      </c>
      <c r="I27">
        <v>543112.5</v>
      </c>
      <c r="J27">
        <v>603000.68999999994</v>
      </c>
      <c r="L27" s="3"/>
      <c r="N27">
        <v>86.4</v>
      </c>
      <c r="O27">
        <v>1438178.75</v>
      </c>
      <c r="P27">
        <v>831924.62</v>
      </c>
      <c r="Q27">
        <v>1666325</v>
      </c>
      <c r="R27">
        <v>652927.88</v>
      </c>
      <c r="S27">
        <v>1086225</v>
      </c>
      <c r="T27">
        <v>603000.68999999994</v>
      </c>
      <c r="V27" s="3"/>
      <c r="X27">
        <v>86.4</v>
      </c>
      <c r="Y27">
        <f t="shared" ref="Y27:Y31" si="21">P27/O27</f>
        <v>0.5784570381115699</v>
      </c>
      <c r="AA27">
        <f t="shared" ref="AA27:AA31" si="22">R27/Q27</f>
        <v>0.39183705459619222</v>
      </c>
      <c r="AC27">
        <f t="shared" ref="AC27:AC31" si="23">T27/S27</f>
        <v>0.55513424014361656</v>
      </c>
      <c r="AE27" s="3"/>
      <c r="AG27">
        <v>86.4</v>
      </c>
      <c r="AH27">
        <v>0.57845999999999997</v>
      </c>
      <c r="AI27">
        <v>5.26</v>
      </c>
      <c r="AJ27">
        <v>9.74</v>
      </c>
      <c r="AK27">
        <f t="shared" si="3"/>
        <v>3.6143359019213811E-2</v>
      </c>
      <c r="AL27">
        <f t="shared" si="3"/>
        <v>1.0541006623968561E-2</v>
      </c>
      <c r="AM27">
        <f t="shared" si="4"/>
        <v>4.6684365643182374E-2</v>
      </c>
      <c r="AN27">
        <f t="shared" si="5"/>
        <v>0.2160656512340228</v>
      </c>
      <c r="AO27">
        <f t="shared" si="6"/>
        <v>0.12498533661283283</v>
      </c>
      <c r="AQ27" s="4"/>
      <c r="AS27">
        <v>0.39184000000000002</v>
      </c>
      <c r="AT27">
        <v>5.19</v>
      </c>
      <c r="AU27">
        <v>6.91</v>
      </c>
      <c r="AV27">
        <f t="shared" si="7"/>
        <v>3.7124899298710649E-2</v>
      </c>
      <c r="AW27">
        <f t="shared" si="7"/>
        <v>2.0943241720612966E-2</v>
      </c>
      <c r="AX27">
        <f t="shared" si="8"/>
        <v>5.8068141019323616E-2</v>
      </c>
      <c r="AY27">
        <f t="shared" si="9"/>
        <v>0.24097332014005951</v>
      </c>
      <c r="AZ27">
        <f t="shared" si="10"/>
        <v>9.4422985763680925E-2</v>
      </c>
      <c r="BB27" s="4"/>
      <c r="BD27">
        <v>0.55513000000000001</v>
      </c>
      <c r="BE27">
        <v>4.54</v>
      </c>
      <c r="BF27">
        <v>5.25</v>
      </c>
      <c r="BG27">
        <f t="shared" si="11"/>
        <v>4.8516369423043333E-2</v>
      </c>
      <c r="BH27">
        <f t="shared" si="11"/>
        <v>3.6281179138321996E-2</v>
      </c>
      <c r="BI27">
        <f t="shared" si="12"/>
        <v>8.479754856136533E-2</v>
      </c>
      <c r="BJ27">
        <f t="shared" si="13"/>
        <v>0.29120018640338358</v>
      </c>
      <c r="BK27">
        <f t="shared" si="14"/>
        <v>0.16165395947811032</v>
      </c>
    </row>
    <row r="28" spans="1:63" x14ac:dyDescent="0.45">
      <c r="B28">
        <v>77.099999999999994</v>
      </c>
      <c r="C28">
        <v>1670443.25</v>
      </c>
      <c r="D28">
        <v>1095446.6200000001</v>
      </c>
      <c r="F28">
        <v>922526</v>
      </c>
      <c r="G28">
        <v>975398.81</v>
      </c>
      <c r="I28">
        <v>655110.62</v>
      </c>
      <c r="J28">
        <v>643205.78</v>
      </c>
      <c r="L28" s="3"/>
      <c r="N28">
        <v>77.099999999999994</v>
      </c>
      <c r="O28">
        <v>1670443.25</v>
      </c>
      <c r="P28">
        <v>1095446.6200000001</v>
      </c>
      <c r="Q28">
        <v>1845052</v>
      </c>
      <c r="R28">
        <v>975398.81</v>
      </c>
      <c r="S28">
        <v>1310221.24</v>
      </c>
      <c r="T28">
        <v>643205.78</v>
      </c>
      <c r="V28" s="3"/>
      <c r="X28">
        <v>77.099999999999994</v>
      </c>
      <c r="Y28">
        <f t="shared" si="21"/>
        <v>0.65578200277082155</v>
      </c>
      <c r="AA28">
        <f t="shared" si="22"/>
        <v>0.52865654192944156</v>
      </c>
      <c r="AC28">
        <f t="shared" si="23"/>
        <v>0.49091387039336964</v>
      </c>
      <c r="AE28" s="3"/>
      <c r="AG28">
        <v>77.099999999999994</v>
      </c>
      <c r="AH28">
        <v>0.65578000000000003</v>
      </c>
      <c r="AI28">
        <v>6.96</v>
      </c>
      <c r="AJ28">
        <v>26.65</v>
      </c>
      <c r="AK28">
        <f t="shared" si="3"/>
        <v>2.0643413925221298E-2</v>
      </c>
      <c r="AL28">
        <f t="shared" si="3"/>
        <v>1.4080094618235835E-3</v>
      </c>
      <c r="AM28">
        <f t="shared" si="4"/>
        <v>2.2051423387044883E-2</v>
      </c>
      <c r="AN28">
        <f t="shared" si="5"/>
        <v>0.14849721676531477</v>
      </c>
      <c r="AO28">
        <f t="shared" si="6"/>
        <v>9.7381504810358122E-2</v>
      </c>
      <c r="AQ28" s="4"/>
      <c r="AS28">
        <v>0.52866000000000002</v>
      </c>
      <c r="AT28">
        <v>8.1999999999999993</v>
      </c>
      <c r="AU28">
        <v>8.0500000000000007</v>
      </c>
      <c r="AV28">
        <f t="shared" si="7"/>
        <v>1.4872099940511601E-2</v>
      </c>
      <c r="AW28">
        <f t="shared" si="7"/>
        <v>1.5431503414220128E-2</v>
      </c>
      <c r="AX28">
        <f t="shared" si="8"/>
        <v>3.0303603354731729E-2</v>
      </c>
      <c r="AY28">
        <f t="shared" si="9"/>
        <v>0.17407930191361559</v>
      </c>
      <c r="AZ28">
        <f t="shared" si="10"/>
        <v>9.2028763749652021E-2</v>
      </c>
      <c r="BB28" s="4"/>
      <c r="BD28">
        <v>0.49091000000000001</v>
      </c>
      <c r="BE28">
        <v>5.0599999999999996</v>
      </c>
      <c r="BF28">
        <v>9.24</v>
      </c>
      <c r="BG28">
        <f t="shared" si="11"/>
        <v>3.9057007608305085E-2</v>
      </c>
      <c r="BH28">
        <f t="shared" si="11"/>
        <v>1.1712674050336387E-2</v>
      </c>
      <c r="BI28">
        <f t="shared" si="12"/>
        <v>5.0769681658641472E-2</v>
      </c>
      <c r="BJ28">
        <f t="shared" si="13"/>
        <v>0.22532128540961566</v>
      </c>
      <c r="BK28">
        <f t="shared" si="14"/>
        <v>0.11061247222043442</v>
      </c>
    </row>
    <row r="29" spans="1:63" x14ac:dyDescent="0.45">
      <c r="B29">
        <v>74.400000000000006</v>
      </c>
      <c r="C29">
        <v>8153485.5</v>
      </c>
      <c r="D29">
        <v>2599855.38</v>
      </c>
      <c r="F29">
        <v>4111090.38</v>
      </c>
      <c r="G29">
        <v>2574172</v>
      </c>
      <c r="I29">
        <v>3382268.75</v>
      </c>
      <c r="J29">
        <v>1452663.25</v>
      </c>
      <c r="L29" s="3"/>
      <c r="N29">
        <v>74.400000000000006</v>
      </c>
      <c r="O29">
        <v>8153485.5</v>
      </c>
      <c r="P29">
        <v>2599855.38</v>
      </c>
      <c r="Q29">
        <v>8222180.7599999998</v>
      </c>
      <c r="R29">
        <v>2574172</v>
      </c>
      <c r="S29">
        <v>6764537.5</v>
      </c>
      <c r="T29">
        <v>1452663.25</v>
      </c>
      <c r="V29" s="3"/>
      <c r="X29">
        <v>74.400000000000006</v>
      </c>
      <c r="Y29">
        <f t="shared" si="21"/>
        <v>0.31886429184181414</v>
      </c>
      <c r="AA29">
        <f t="shared" si="22"/>
        <v>0.31307655172494653</v>
      </c>
      <c r="AC29">
        <f t="shared" si="23"/>
        <v>0.21474686924272354</v>
      </c>
      <c r="AE29" s="3"/>
      <c r="AG29">
        <v>74.400000000000006</v>
      </c>
      <c r="AH29">
        <v>0.31885999999999998</v>
      </c>
      <c r="AI29">
        <v>16.45</v>
      </c>
      <c r="AJ29">
        <v>55.2</v>
      </c>
      <c r="AK29">
        <f t="shared" si="3"/>
        <v>3.6954573590413987E-3</v>
      </c>
      <c r="AL29">
        <f t="shared" si="3"/>
        <v>3.2818735559756351E-4</v>
      </c>
      <c r="AM29">
        <f t="shared" si="4"/>
        <v>4.0236447146389624E-3</v>
      </c>
      <c r="AN29">
        <f t="shared" si="5"/>
        <v>6.3432205658001228E-2</v>
      </c>
      <c r="AO29">
        <f t="shared" si="6"/>
        <v>2.022599309611027E-2</v>
      </c>
      <c r="AQ29" s="4"/>
      <c r="AS29">
        <v>0.31308000000000002</v>
      </c>
      <c r="AT29">
        <v>20.46</v>
      </c>
      <c r="AU29">
        <v>34.119999999999997</v>
      </c>
      <c r="AV29">
        <f t="shared" si="7"/>
        <v>2.3888492339916045E-3</v>
      </c>
      <c r="AW29">
        <f t="shared" si="7"/>
        <v>8.5897783012579571E-4</v>
      </c>
      <c r="AX29">
        <f t="shared" si="8"/>
        <v>3.2478270641174002E-3</v>
      </c>
      <c r="AY29">
        <f t="shared" si="9"/>
        <v>5.6989710159970106E-2</v>
      </c>
      <c r="AZ29">
        <f t="shared" si="10"/>
        <v>1.7842338456883444E-2</v>
      </c>
      <c r="BB29" s="4"/>
      <c r="BD29">
        <v>0.21475</v>
      </c>
      <c r="BE29">
        <v>10.93</v>
      </c>
      <c r="BF29">
        <v>34.520000000000003</v>
      </c>
      <c r="BG29">
        <f t="shared" si="11"/>
        <v>8.37065949914996E-3</v>
      </c>
      <c r="BH29">
        <f t="shared" si="11"/>
        <v>8.3918637859524208E-4</v>
      </c>
      <c r="BI29">
        <f t="shared" si="12"/>
        <v>9.2098458777452024E-3</v>
      </c>
      <c r="BJ29">
        <f t="shared" si="13"/>
        <v>9.5967941927214431E-2</v>
      </c>
      <c r="BK29">
        <f t="shared" si="14"/>
        <v>2.06091155288693E-2</v>
      </c>
    </row>
    <row r="30" spans="1:63" x14ac:dyDescent="0.45">
      <c r="B30">
        <v>68.7</v>
      </c>
      <c r="C30">
        <v>1775673.5</v>
      </c>
      <c r="D30">
        <v>990682.56</v>
      </c>
      <c r="F30">
        <v>984554.12</v>
      </c>
      <c r="G30">
        <v>703298.81</v>
      </c>
      <c r="I30">
        <v>850031.88</v>
      </c>
      <c r="J30">
        <v>652829.18999999994</v>
      </c>
      <c r="L30" s="3"/>
      <c r="N30">
        <v>68.7</v>
      </c>
      <c r="O30">
        <v>1775673.5</v>
      </c>
      <c r="P30">
        <v>990682.56</v>
      </c>
      <c r="Q30">
        <v>1969108.24</v>
      </c>
      <c r="R30">
        <v>703298.81</v>
      </c>
      <c r="S30">
        <v>1700063.76</v>
      </c>
      <c r="T30">
        <v>652829.18999999994</v>
      </c>
      <c r="V30" s="3"/>
      <c r="X30">
        <v>68.7</v>
      </c>
      <c r="Y30">
        <f t="shared" si="21"/>
        <v>0.55791932469567185</v>
      </c>
      <c r="AA30">
        <f t="shared" si="22"/>
        <v>0.35716615050069572</v>
      </c>
      <c r="AC30">
        <f t="shared" si="23"/>
        <v>0.38400276822558699</v>
      </c>
      <c r="AE30" s="3"/>
      <c r="AG30">
        <v>68.7</v>
      </c>
      <c r="AH30">
        <v>0.55791999999999997</v>
      </c>
      <c r="AI30">
        <v>6.27</v>
      </c>
      <c r="AJ30">
        <v>12.1</v>
      </c>
      <c r="AK30">
        <f t="shared" si="3"/>
        <v>2.5436943089927229E-2</v>
      </c>
      <c r="AL30">
        <f t="shared" si="3"/>
        <v>6.8301345536507067E-3</v>
      </c>
      <c r="AM30">
        <f t="shared" si="4"/>
        <v>3.2267077643577932E-2</v>
      </c>
      <c r="AN30">
        <f t="shared" si="5"/>
        <v>0.1796303917592397</v>
      </c>
      <c r="AO30">
        <f t="shared" si="6"/>
        <v>0.100219388170315</v>
      </c>
      <c r="AQ30" s="4"/>
      <c r="AS30">
        <v>0.35716999999999999</v>
      </c>
      <c r="AT30">
        <v>6.52</v>
      </c>
      <c r="AU30">
        <v>8.5299999999999994</v>
      </c>
      <c r="AV30">
        <f t="shared" si="7"/>
        <v>2.3523655387858031E-2</v>
      </c>
      <c r="AW30">
        <f t="shared" si="7"/>
        <v>1.3743645282012731E-2</v>
      </c>
      <c r="AX30">
        <f t="shared" si="8"/>
        <v>3.7267300669870759E-2</v>
      </c>
      <c r="AY30">
        <f t="shared" si="9"/>
        <v>0.19304740523993261</v>
      </c>
      <c r="AZ30">
        <f t="shared" si="10"/>
        <v>6.8950741729546725E-2</v>
      </c>
      <c r="BB30" s="4"/>
      <c r="BD30">
        <v>0.38400000000000001</v>
      </c>
      <c r="BE30">
        <v>6.27</v>
      </c>
      <c r="BF30">
        <v>10.050000000000001</v>
      </c>
      <c r="BG30">
        <f t="shared" si="11"/>
        <v>2.5436943089927229E-2</v>
      </c>
      <c r="BH30">
        <f t="shared" si="11"/>
        <v>9.9007450310635865E-3</v>
      </c>
      <c r="BI30">
        <f t="shared" si="12"/>
        <v>3.5337688120990814E-2</v>
      </c>
      <c r="BJ30">
        <f t="shared" si="13"/>
        <v>0.18798321233820539</v>
      </c>
      <c r="BK30">
        <f t="shared" si="14"/>
        <v>7.2185553537870872E-2</v>
      </c>
    </row>
    <row r="31" spans="1:63" x14ac:dyDescent="0.45">
      <c r="B31">
        <v>61.3</v>
      </c>
      <c r="C31">
        <v>3555595</v>
      </c>
      <c r="D31">
        <v>1101374.81</v>
      </c>
      <c r="F31">
        <v>1815164.25</v>
      </c>
      <c r="G31">
        <v>924992.31</v>
      </c>
      <c r="I31">
        <v>1432835</v>
      </c>
      <c r="J31">
        <v>730807.53</v>
      </c>
      <c r="L31" s="3"/>
      <c r="N31">
        <v>61.3</v>
      </c>
      <c r="O31">
        <v>3555595</v>
      </c>
      <c r="P31">
        <v>1101374.81</v>
      </c>
      <c r="Q31">
        <v>3630328.5</v>
      </c>
      <c r="R31">
        <v>924992.31</v>
      </c>
      <c r="S31">
        <v>2865670</v>
      </c>
      <c r="T31">
        <v>730807.53</v>
      </c>
      <c r="V31" s="3"/>
      <c r="X31">
        <v>61.3</v>
      </c>
      <c r="Y31">
        <f t="shared" si="21"/>
        <v>0.30975822893214777</v>
      </c>
      <c r="AA31">
        <f t="shared" si="22"/>
        <v>0.25479576021839345</v>
      </c>
      <c r="AC31">
        <f t="shared" si="23"/>
        <v>0.25502152376233134</v>
      </c>
      <c r="AE31" s="3"/>
      <c r="AG31">
        <v>61.3</v>
      </c>
      <c r="AH31">
        <v>0.30975999999999998</v>
      </c>
      <c r="AI31">
        <v>7.23</v>
      </c>
      <c r="AJ31">
        <v>25.52</v>
      </c>
      <c r="AK31">
        <f t="shared" si="3"/>
        <v>1.9130371569206987E-2</v>
      </c>
      <c r="AL31">
        <f t="shared" si="3"/>
        <v>1.5354605398924931E-3</v>
      </c>
      <c r="AM31">
        <f t="shared" si="4"/>
        <v>2.0665832109099481E-2</v>
      </c>
      <c r="AN31">
        <f t="shared" si="5"/>
        <v>0.14375615503031333</v>
      </c>
      <c r="AO31">
        <f t="shared" si="6"/>
        <v>4.4529906582189853E-2</v>
      </c>
      <c r="AQ31" s="4"/>
      <c r="AS31">
        <v>0.25480000000000003</v>
      </c>
      <c r="AT31">
        <v>7.35</v>
      </c>
      <c r="AU31">
        <v>15.82</v>
      </c>
      <c r="AV31">
        <f t="shared" si="7"/>
        <v>1.8510805682817346E-2</v>
      </c>
      <c r="AW31">
        <f t="shared" si="7"/>
        <v>3.9956463437438566E-3</v>
      </c>
      <c r="AX31">
        <f t="shared" si="8"/>
        <v>2.2506452026561201E-2</v>
      </c>
      <c r="AY31">
        <f t="shared" si="9"/>
        <v>0.15002150521362329</v>
      </c>
      <c r="AZ31">
        <f t="shared" si="10"/>
        <v>3.8225479528431215E-2</v>
      </c>
      <c r="BB31" s="4"/>
      <c r="BD31">
        <v>0.25502000000000002</v>
      </c>
      <c r="BE31">
        <v>5.69</v>
      </c>
      <c r="BF31">
        <v>15.09</v>
      </c>
      <c r="BG31">
        <f t="shared" si="11"/>
        <v>3.0886981446190245E-2</v>
      </c>
      <c r="BH31">
        <f t="shared" si="11"/>
        <v>4.3915872997051927E-3</v>
      </c>
      <c r="BI31">
        <f t="shared" si="12"/>
        <v>3.5278568745895439E-2</v>
      </c>
      <c r="BJ31">
        <f t="shared" si="13"/>
        <v>0.18782590009339883</v>
      </c>
      <c r="BK31">
        <f t="shared" si="14"/>
        <v>4.7899361041818578E-2</v>
      </c>
    </row>
    <row r="32" spans="1:63" x14ac:dyDescent="0.45">
      <c r="L32" s="3"/>
      <c r="Q32">
        <v>0</v>
      </c>
      <c r="S32">
        <v>0</v>
      </c>
      <c r="V32" s="3"/>
      <c r="AE32" s="3"/>
      <c r="AQ32" s="4"/>
      <c r="AV32" t="e">
        <f t="shared" si="7"/>
        <v>#DIV/0!</v>
      </c>
      <c r="AW32" t="e">
        <f t="shared" si="7"/>
        <v>#DIV/0!</v>
      </c>
      <c r="AX32" t="e">
        <f t="shared" si="8"/>
        <v>#DIV/0!</v>
      </c>
      <c r="AY32" t="e">
        <f t="shared" si="9"/>
        <v>#DIV/0!</v>
      </c>
      <c r="AZ32" t="e">
        <f t="shared" si="10"/>
        <v>#DIV/0!</v>
      </c>
      <c r="BB32" s="4"/>
      <c r="BI32">
        <f t="shared" si="12"/>
        <v>0</v>
      </c>
      <c r="BJ32">
        <f t="shared" si="13"/>
        <v>0</v>
      </c>
      <c r="BK32">
        <f t="shared" si="14"/>
        <v>0</v>
      </c>
    </row>
    <row r="33" spans="1:63" x14ac:dyDescent="0.45">
      <c r="A33" t="s">
        <v>108</v>
      </c>
      <c r="B33">
        <v>103.6</v>
      </c>
      <c r="C33">
        <v>1655774.5</v>
      </c>
      <c r="D33">
        <v>982340.94</v>
      </c>
      <c r="F33">
        <v>967015.5</v>
      </c>
      <c r="G33">
        <v>697425.38</v>
      </c>
      <c r="I33">
        <v>576778</v>
      </c>
      <c r="J33">
        <v>551759.38</v>
      </c>
      <c r="L33" s="3"/>
      <c r="N33">
        <v>103.6</v>
      </c>
      <c r="O33">
        <v>1655774.5</v>
      </c>
      <c r="P33">
        <v>982340.94</v>
      </c>
      <c r="Q33">
        <v>1934031</v>
      </c>
      <c r="R33">
        <v>697425.38</v>
      </c>
      <c r="S33">
        <v>1153556</v>
      </c>
      <c r="T33">
        <v>551759.38</v>
      </c>
      <c r="V33" s="3"/>
      <c r="X33">
        <v>103.6</v>
      </c>
      <c r="Y33">
        <f>P33/O33</f>
        <v>0.59328183880111696</v>
      </c>
      <c r="AA33">
        <f>R33/Q33</f>
        <v>0.36060713608003181</v>
      </c>
      <c r="AC33">
        <f>T33/S33</f>
        <v>0.47831174212608663</v>
      </c>
      <c r="AE33" s="3"/>
      <c r="AF33">
        <v>68.7</v>
      </c>
      <c r="AG33">
        <v>103.6</v>
      </c>
      <c r="AH33">
        <v>0.59328000000000003</v>
      </c>
      <c r="AI33">
        <v>6.53</v>
      </c>
      <c r="AJ33">
        <v>10.17</v>
      </c>
      <c r="AK33">
        <f t="shared" si="3"/>
        <v>2.3451662605620423E-2</v>
      </c>
      <c r="AL33">
        <f t="shared" si="3"/>
        <v>9.6684775725159999E-3</v>
      </c>
      <c r="AM33">
        <f t="shared" si="4"/>
        <v>3.3120140178136422E-2</v>
      </c>
      <c r="AN33">
        <f t="shared" si="5"/>
        <v>0.18198939578485451</v>
      </c>
      <c r="AO33">
        <f t="shared" si="6"/>
        <v>0.10797066873123849</v>
      </c>
      <c r="AQ33" s="4"/>
      <c r="AS33">
        <v>0.36060999999999999</v>
      </c>
      <c r="AT33">
        <v>6.92</v>
      </c>
      <c r="AU33">
        <v>8.16</v>
      </c>
      <c r="AV33">
        <f t="shared" si="7"/>
        <v>2.0882755855524741E-2</v>
      </c>
      <c r="AW33">
        <f t="shared" si="7"/>
        <v>1.5018262206843522E-2</v>
      </c>
      <c r="AX33">
        <f t="shared" si="8"/>
        <v>3.5901018062368263E-2</v>
      </c>
      <c r="AY33">
        <f t="shared" si="9"/>
        <v>0.18947563975975451</v>
      </c>
      <c r="AZ33">
        <f t="shared" si="10"/>
        <v>6.8326810453765069E-2</v>
      </c>
      <c r="BB33" s="4"/>
      <c r="BD33">
        <v>0.47831000000000001</v>
      </c>
      <c r="BE33">
        <v>4.63</v>
      </c>
      <c r="BF33">
        <v>6.07</v>
      </c>
      <c r="BG33">
        <f t="shared" si="11"/>
        <v>4.6648535935699662E-2</v>
      </c>
      <c r="BH33">
        <f t="shared" si="11"/>
        <v>2.7140798319441765E-2</v>
      </c>
      <c r="BI33">
        <f t="shared" si="12"/>
        <v>7.378933425514142E-2</v>
      </c>
      <c r="BJ33">
        <f t="shared" si="13"/>
        <v>0.2716419228601164</v>
      </c>
      <c r="BK33">
        <f t="shared" si="14"/>
        <v>0.12992904812322228</v>
      </c>
    </row>
    <row r="34" spans="1:63" x14ac:dyDescent="0.45">
      <c r="B34">
        <v>86.4</v>
      </c>
      <c r="C34">
        <v>1399499.25</v>
      </c>
      <c r="D34">
        <v>854311.69</v>
      </c>
      <c r="F34">
        <v>737580</v>
      </c>
      <c r="G34">
        <v>542115.06000000006</v>
      </c>
      <c r="I34">
        <v>499195.5</v>
      </c>
      <c r="J34">
        <v>346627.97</v>
      </c>
      <c r="L34" s="3"/>
      <c r="N34">
        <v>86.4</v>
      </c>
      <c r="O34">
        <v>1399499.25</v>
      </c>
      <c r="P34">
        <v>854311.69</v>
      </c>
      <c r="Q34">
        <v>1475160</v>
      </c>
      <c r="R34">
        <v>542115.06000000006</v>
      </c>
      <c r="S34">
        <v>998391</v>
      </c>
      <c r="T34">
        <v>346627.97</v>
      </c>
      <c r="V34" s="3"/>
      <c r="X34">
        <v>86.4</v>
      </c>
      <c r="Y34">
        <f t="shared" ref="Y34:Y38" si="24">P34/O34</f>
        <v>0.61044097737101322</v>
      </c>
      <c r="AA34">
        <f t="shared" ref="AA34:AA38" si="25">R34/Q34</f>
        <v>0.3674957699503783</v>
      </c>
      <c r="AC34">
        <f t="shared" ref="AC34:AC38" si="26">T34/S34</f>
        <v>0.34718659322850465</v>
      </c>
      <c r="AE34" s="3"/>
      <c r="AG34">
        <v>86.4</v>
      </c>
      <c r="AH34">
        <v>0.61043999999999998</v>
      </c>
      <c r="AI34">
        <v>5.68</v>
      </c>
      <c r="AJ34">
        <v>8.6</v>
      </c>
      <c r="AK34">
        <f t="shared" si="3"/>
        <v>3.0995834159888911E-2</v>
      </c>
      <c r="AL34">
        <f t="shared" si="3"/>
        <v>1.3520822065981613E-2</v>
      </c>
      <c r="AM34">
        <f t="shared" si="4"/>
        <v>4.4516656225870525E-2</v>
      </c>
      <c r="AN34">
        <f t="shared" si="5"/>
        <v>0.21098970644529208</v>
      </c>
      <c r="AO34">
        <f t="shared" si="6"/>
        <v>0.1287965564024641</v>
      </c>
      <c r="AQ34" s="4"/>
      <c r="AS34">
        <v>0.36749999999999999</v>
      </c>
      <c r="AT34">
        <v>5.4</v>
      </c>
      <c r="AU34">
        <v>6.22</v>
      </c>
      <c r="AV34">
        <f t="shared" si="7"/>
        <v>3.4293552812071325E-2</v>
      </c>
      <c r="AW34">
        <f t="shared" si="7"/>
        <v>2.5847540864962111E-2</v>
      </c>
      <c r="AX34">
        <f t="shared" si="8"/>
        <v>6.0141093677033436E-2</v>
      </c>
      <c r="AY34">
        <f t="shared" si="9"/>
        <v>0.24523681142323114</v>
      </c>
      <c r="AZ34">
        <f t="shared" si="10"/>
        <v>9.0124528198037443E-2</v>
      </c>
      <c r="BB34" s="4"/>
      <c r="BD34">
        <v>0.34719</v>
      </c>
      <c r="BE34">
        <v>2.91</v>
      </c>
      <c r="BF34">
        <v>5.01</v>
      </c>
      <c r="BG34">
        <f t="shared" si="11"/>
        <v>0.11809024456489647</v>
      </c>
      <c r="BH34">
        <f t="shared" si="11"/>
        <v>3.9840478723192345E-2</v>
      </c>
      <c r="BI34">
        <f t="shared" si="12"/>
        <v>0.15793072328808883</v>
      </c>
      <c r="BJ34">
        <f t="shared" si="13"/>
        <v>0.39740498649122263</v>
      </c>
      <c r="BK34">
        <f t="shared" si="14"/>
        <v>0.13797503725988758</v>
      </c>
    </row>
    <row r="35" spans="1:63" x14ac:dyDescent="0.45">
      <c r="B35">
        <v>77.099999999999994</v>
      </c>
      <c r="C35">
        <v>1753570.75</v>
      </c>
      <c r="D35">
        <v>1112870.19</v>
      </c>
      <c r="F35">
        <v>988698.5</v>
      </c>
      <c r="G35">
        <v>747284.69</v>
      </c>
      <c r="I35">
        <v>668059.62</v>
      </c>
      <c r="J35">
        <v>545398.93999999994</v>
      </c>
      <c r="L35" s="3"/>
      <c r="N35">
        <v>77.099999999999994</v>
      </c>
      <c r="O35">
        <v>1753570.75</v>
      </c>
      <c r="P35">
        <v>1112870.19</v>
      </c>
      <c r="Q35">
        <v>1977397</v>
      </c>
      <c r="R35">
        <v>747284.69</v>
      </c>
      <c r="S35">
        <v>1336119.24</v>
      </c>
      <c r="T35">
        <v>545398.93999999994</v>
      </c>
      <c r="V35" s="3"/>
      <c r="X35">
        <v>77.099999999999994</v>
      </c>
      <c r="Y35">
        <f t="shared" si="24"/>
        <v>0.63463090382865928</v>
      </c>
      <c r="AA35">
        <f t="shared" si="25"/>
        <v>0.37791333252756021</v>
      </c>
      <c r="AC35">
        <f t="shared" si="26"/>
        <v>0.40819630738945123</v>
      </c>
      <c r="AE35" s="3"/>
      <c r="AG35">
        <v>77.7</v>
      </c>
      <c r="AH35">
        <v>0.63463000000000003</v>
      </c>
      <c r="AI35">
        <v>7.4</v>
      </c>
      <c r="AJ35">
        <v>10.77</v>
      </c>
      <c r="AK35">
        <f t="shared" si="3"/>
        <v>1.8261504747991233E-2</v>
      </c>
      <c r="AL35">
        <f t="shared" si="3"/>
        <v>8.6212173331298731E-3</v>
      </c>
      <c r="AM35">
        <f t="shared" si="4"/>
        <v>2.6882722081121108E-2</v>
      </c>
      <c r="AN35">
        <f t="shared" si="5"/>
        <v>0.16395951354258498</v>
      </c>
      <c r="AO35">
        <f t="shared" si="6"/>
        <v>0.10405362607953071</v>
      </c>
      <c r="AQ35" s="4"/>
      <c r="AS35">
        <v>0.37791000000000002</v>
      </c>
      <c r="AT35">
        <v>7.4</v>
      </c>
      <c r="AU35">
        <v>8.34</v>
      </c>
      <c r="AV35">
        <f t="shared" si="7"/>
        <v>1.8261504747991233E-2</v>
      </c>
      <c r="AW35">
        <f t="shared" si="7"/>
        <v>1.4376987618538263E-2</v>
      </c>
      <c r="AX35">
        <f t="shared" si="8"/>
        <v>3.2638492366529492E-2</v>
      </c>
      <c r="AY35">
        <f t="shared" si="9"/>
        <v>0.18066126415623657</v>
      </c>
      <c r="AZ35">
        <f t="shared" si="10"/>
        <v>6.8273698337283362E-2</v>
      </c>
      <c r="BB35" s="4"/>
      <c r="BD35">
        <v>0.40820000000000001</v>
      </c>
      <c r="BE35">
        <v>4.58</v>
      </c>
      <c r="BF35">
        <v>7.1</v>
      </c>
      <c r="BG35">
        <f t="shared" si="11"/>
        <v>4.7672622566312613E-2</v>
      </c>
      <c r="BH35">
        <f t="shared" si="11"/>
        <v>1.9837333862328905E-2</v>
      </c>
      <c r="BI35">
        <f t="shared" si="12"/>
        <v>6.7509956428641521E-2</v>
      </c>
      <c r="BJ35">
        <f t="shared" si="13"/>
        <v>0.25982678158465788</v>
      </c>
      <c r="BK35">
        <f t="shared" si="14"/>
        <v>0.10606129224285735</v>
      </c>
    </row>
    <row r="36" spans="1:63" x14ac:dyDescent="0.45">
      <c r="B36">
        <v>74.400000000000006</v>
      </c>
      <c r="C36">
        <v>1751248.5</v>
      </c>
      <c r="D36">
        <v>750595</v>
      </c>
      <c r="F36">
        <v>915431.88</v>
      </c>
      <c r="G36">
        <v>762773.69</v>
      </c>
      <c r="I36">
        <v>793135.25</v>
      </c>
      <c r="J36">
        <v>448257.56</v>
      </c>
      <c r="L36" s="3"/>
      <c r="N36">
        <v>74.400000000000006</v>
      </c>
      <c r="O36">
        <v>1751248.5</v>
      </c>
      <c r="P36">
        <v>750595</v>
      </c>
      <c r="Q36">
        <v>1830863.76</v>
      </c>
      <c r="R36">
        <v>762773.69</v>
      </c>
      <c r="S36">
        <v>1586270.5</v>
      </c>
      <c r="T36">
        <v>448257.56</v>
      </c>
      <c r="V36" s="3"/>
      <c r="X36">
        <v>74.400000000000006</v>
      </c>
      <c r="Y36">
        <f t="shared" si="24"/>
        <v>0.42860564905551668</v>
      </c>
      <c r="AA36">
        <f t="shared" si="25"/>
        <v>0.41661957960214357</v>
      </c>
      <c r="AC36">
        <f t="shared" si="26"/>
        <v>0.28258582631398615</v>
      </c>
      <c r="AE36" s="3"/>
      <c r="AG36">
        <v>74.400000000000006</v>
      </c>
      <c r="AH36">
        <v>0.42860999999999999</v>
      </c>
      <c r="AI36">
        <v>5.01</v>
      </c>
      <c r="AJ36">
        <v>10.76</v>
      </c>
      <c r="AK36">
        <f t="shared" si="3"/>
        <v>3.9840478723192345E-2</v>
      </c>
      <c r="AL36">
        <f t="shared" si="3"/>
        <v>8.6372493470239491E-3</v>
      </c>
      <c r="AM36">
        <f t="shared" si="4"/>
        <v>4.8477728070216296E-2</v>
      </c>
      <c r="AN36">
        <f t="shared" si="5"/>
        <v>0.22017658383719257</v>
      </c>
      <c r="AO36">
        <f t="shared" si="6"/>
        <v>9.4369885598459102E-2</v>
      </c>
      <c r="AQ36" s="4"/>
      <c r="AS36">
        <v>0.41661999999999999</v>
      </c>
      <c r="AT36">
        <v>7.55</v>
      </c>
      <c r="AU36">
        <v>7.74</v>
      </c>
      <c r="AV36">
        <f t="shared" si="7"/>
        <v>1.7543090215341433E-2</v>
      </c>
      <c r="AW36">
        <f t="shared" si="7"/>
        <v>1.6692372920964951E-2</v>
      </c>
      <c r="AX36">
        <f t="shared" si="8"/>
        <v>3.4235463136306384E-2</v>
      </c>
      <c r="AY36">
        <f t="shared" si="9"/>
        <v>0.18502827658578669</v>
      </c>
      <c r="AZ36">
        <f t="shared" si="10"/>
        <v>7.7086480591170445E-2</v>
      </c>
      <c r="BB36" s="4"/>
      <c r="BD36">
        <v>0.28259000000000001</v>
      </c>
      <c r="BE36">
        <v>3.76</v>
      </c>
      <c r="BF36">
        <v>7.98</v>
      </c>
      <c r="BG36">
        <f t="shared" si="11"/>
        <v>7.073336351290177E-2</v>
      </c>
      <c r="BH36">
        <f t="shared" si="11"/>
        <v>1.5703418948373439E-2</v>
      </c>
      <c r="BI36">
        <f t="shared" si="12"/>
        <v>8.6436782461275202E-2</v>
      </c>
      <c r="BJ36">
        <f t="shared" si="13"/>
        <v>0.29400133071344287</v>
      </c>
      <c r="BK36">
        <f t="shared" si="14"/>
        <v>8.3081836046311822E-2</v>
      </c>
    </row>
    <row r="37" spans="1:63" x14ac:dyDescent="0.45">
      <c r="B37">
        <v>68.7</v>
      </c>
      <c r="C37">
        <v>3760964.5</v>
      </c>
      <c r="D37">
        <v>1606436.25</v>
      </c>
      <c r="F37">
        <v>1825164.75</v>
      </c>
      <c r="G37">
        <v>983908.31</v>
      </c>
      <c r="I37">
        <v>2287887.75</v>
      </c>
      <c r="J37">
        <v>1031926.44</v>
      </c>
      <c r="L37" s="3"/>
      <c r="N37">
        <v>68.7</v>
      </c>
      <c r="O37">
        <v>3760964.5</v>
      </c>
      <c r="P37">
        <v>1606436.25</v>
      </c>
      <c r="Q37">
        <v>3650329.5</v>
      </c>
      <c r="R37">
        <v>983908.31</v>
      </c>
      <c r="S37">
        <v>4575775.5</v>
      </c>
      <c r="T37">
        <v>1031926.44</v>
      </c>
      <c r="V37" s="3"/>
      <c r="X37">
        <v>68.7</v>
      </c>
      <c r="Y37">
        <f t="shared" si="24"/>
        <v>0.42713411679371077</v>
      </c>
      <c r="AA37">
        <f t="shared" si="25"/>
        <v>0.26953958813855022</v>
      </c>
      <c r="AC37">
        <f t="shared" si="26"/>
        <v>0.22551946440554174</v>
      </c>
      <c r="AE37" s="3"/>
      <c r="AG37">
        <v>68.7</v>
      </c>
      <c r="AH37">
        <v>0.42713000000000001</v>
      </c>
      <c r="AI37">
        <v>10.69</v>
      </c>
      <c r="AJ37">
        <v>23.1</v>
      </c>
      <c r="AK37">
        <f t="shared" si="3"/>
        <v>8.7507361556790984E-3</v>
      </c>
      <c r="AL37">
        <f t="shared" si="3"/>
        <v>1.8740278480538219E-3</v>
      </c>
      <c r="AM37">
        <f t="shared" si="4"/>
        <v>1.062476400373292E-2</v>
      </c>
      <c r="AN37">
        <f t="shared" si="5"/>
        <v>0.10307649588404197</v>
      </c>
      <c r="AO37">
        <f t="shared" si="6"/>
        <v>4.4027063686950849E-2</v>
      </c>
      <c r="AQ37" s="4"/>
      <c r="AS37">
        <v>0.26954</v>
      </c>
      <c r="AT37">
        <v>9.74</v>
      </c>
      <c r="AU37" t="s">
        <v>109</v>
      </c>
      <c r="AV37">
        <f t="shared" si="7"/>
        <v>1.0541006623968561E-2</v>
      </c>
      <c r="AW37" t="e">
        <f t="shared" si="7"/>
        <v>#VALUE!</v>
      </c>
      <c r="AX37" t="e">
        <f t="shared" si="8"/>
        <v>#VALUE!</v>
      </c>
      <c r="AY37" t="e">
        <f t="shared" si="9"/>
        <v>#VALUE!</v>
      </c>
      <c r="AZ37" t="e">
        <f t="shared" si="10"/>
        <v>#VALUE!</v>
      </c>
      <c r="BB37" s="4"/>
      <c r="BD37">
        <v>0.22552</v>
      </c>
      <c r="BE37">
        <v>8.85</v>
      </c>
      <c r="BF37">
        <v>22.64</v>
      </c>
      <c r="BG37">
        <f t="shared" si="11"/>
        <v>1.2767723195761117E-2</v>
      </c>
      <c r="BH37">
        <f t="shared" si="11"/>
        <v>1.9509545630486084E-3</v>
      </c>
      <c r="BI37">
        <f t="shared" si="12"/>
        <v>1.4718677758809726E-2</v>
      </c>
      <c r="BJ37">
        <f t="shared" si="13"/>
        <v>0.1213205578573134</v>
      </c>
      <c r="BK37">
        <f t="shared" si="14"/>
        <v>2.7360212207981318E-2</v>
      </c>
    </row>
    <row r="38" spans="1:63" x14ac:dyDescent="0.45">
      <c r="B38">
        <v>61.3</v>
      </c>
      <c r="C38">
        <v>1705011.25</v>
      </c>
      <c r="D38">
        <v>769102.94</v>
      </c>
      <c r="F38">
        <v>876080</v>
      </c>
      <c r="G38">
        <v>452686.5</v>
      </c>
      <c r="I38">
        <v>796662.75</v>
      </c>
      <c r="J38">
        <v>530491.16</v>
      </c>
      <c r="L38" s="3"/>
      <c r="N38">
        <v>61.3</v>
      </c>
      <c r="O38">
        <v>1705011.25</v>
      </c>
      <c r="P38">
        <v>769102.94</v>
      </c>
      <c r="Q38">
        <v>1752160</v>
      </c>
      <c r="R38">
        <v>452686.5</v>
      </c>
      <c r="S38">
        <v>1593325.5</v>
      </c>
      <c r="T38">
        <v>530491.16</v>
      </c>
      <c r="V38" s="3"/>
      <c r="X38">
        <v>61.3</v>
      </c>
      <c r="Y38">
        <f t="shared" si="24"/>
        <v>0.45108379196911452</v>
      </c>
      <c r="AA38">
        <f t="shared" si="25"/>
        <v>0.25835911104008769</v>
      </c>
      <c r="AC38">
        <f t="shared" si="26"/>
        <v>0.33294587954564214</v>
      </c>
      <c r="AE38" s="3"/>
      <c r="AG38">
        <v>61.3</v>
      </c>
      <c r="AH38">
        <v>0.45107999999999998</v>
      </c>
      <c r="AI38">
        <v>5.12</v>
      </c>
      <c r="AJ38">
        <v>10.47</v>
      </c>
      <c r="AK38">
        <f t="shared" si="3"/>
        <v>3.814697265625E-2</v>
      </c>
      <c r="AL38">
        <f t="shared" si="3"/>
        <v>9.1223480194014082E-3</v>
      </c>
      <c r="AM38">
        <f t="shared" si="4"/>
        <v>4.7269320675651406E-2</v>
      </c>
      <c r="AN38">
        <f t="shared" si="5"/>
        <v>0.21741508842684173</v>
      </c>
      <c r="AO38">
        <f t="shared" si="6"/>
        <v>9.8071598087579759E-2</v>
      </c>
      <c r="AQ38" s="4"/>
      <c r="AS38">
        <v>0.25835999999999998</v>
      </c>
      <c r="AT38">
        <v>4.49</v>
      </c>
      <c r="AU38">
        <v>7.39</v>
      </c>
      <c r="AV38">
        <f t="shared" si="7"/>
        <v>4.9602928556901994E-2</v>
      </c>
      <c r="AW38">
        <f t="shared" si="7"/>
        <v>1.8310960391561576E-2</v>
      </c>
      <c r="AX38">
        <f t="shared" si="8"/>
        <v>6.7913888948463563E-2</v>
      </c>
      <c r="AY38">
        <f t="shared" si="9"/>
        <v>0.2606029334993441</v>
      </c>
      <c r="AZ38">
        <f t="shared" si="10"/>
        <v>6.7329373898890543E-2</v>
      </c>
      <c r="BB38" s="4"/>
      <c r="BD38">
        <v>0.33295000000000002</v>
      </c>
      <c r="BE38">
        <v>4.5</v>
      </c>
      <c r="BF38">
        <v>7.88</v>
      </c>
      <c r="BG38">
        <f t="shared" si="11"/>
        <v>4.9382716049382713E-2</v>
      </c>
      <c r="BH38">
        <f t="shared" si="11"/>
        <v>1.6104511840037104E-2</v>
      </c>
      <c r="BI38">
        <f t="shared" si="12"/>
        <v>6.5487227889419825E-2</v>
      </c>
      <c r="BJ38">
        <f t="shared" si="13"/>
        <v>0.25590472424208943</v>
      </c>
      <c r="BK38">
        <f t="shared" si="14"/>
        <v>8.5203477936403677E-2</v>
      </c>
    </row>
    <row r="39" spans="1:63" x14ac:dyDescent="0.45">
      <c r="L39" s="3"/>
      <c r="Q39">
        <v>0</v>
      </c>
      <c r="S39">
        <v>0</v>
      </c>
      <c r="V39" s="3"/>
      <c r="AE39" s="3"/>
      <c r="AQ39" s="4"/>
      <c r="AV39" t="e">
        <f t="shared" si="7"/>
        <v>#DIV/0!</v>
      </c>
      <c r="AW39" t="e">
        <f t="shared" si="7"/>
        <v>#DIV/0!</v>
      </c>
      <c r="AX39" t="e">
        <f t="shared" si="8"/>
        <v>#DIV/0!</v>
      </c>
      <c r="AY39" t="e">
        <f t="shared" si="9"/>
        <v>#DIV/0!</v>
      </c>
      <c r="AZ39" t="e">
        <f t="shared" si="10"/>
        <v>#DIV/0!</v>
      </c>
      <c r="BB39" s="4"/>
      <c r="BI39">
        <f t="shared" si="12"/>
        <v>0</v>
      </c>
      <c r="BJ39">
        <f t="shared" si="13"/>
        <v>0</v>
      </c>
      <c r="BK39">
        <f t="shared" si="14"/>
        <v>0</v>
      </c>
    </row>
    <row r="40" spans="1:63" x14ac:dyDescent="0.45">
      <c r="L40" s="3"/>
      <c r="Q40">
        <v>0</v>
      </c>
      <c r="S40">
        <v>0</v>
      </c>
      <c r="V40" s="3"/>
      <c r="AE40" s="3"/>
      <c r="AQ40" s="4"/>
      <c r="AV40" t="e">
        <f t="shared" si="7"/>
        <v>#DIV/0!</v>
      </c>
      <c r="AW40" t="e">
        <f t="shared" si="7"/>
        <v>#DIV/0!</v>
      </c>
      <c r="AX40" t="e">
        <f t="shared" si="8"/>
        <v>#DIV/0!</v>
      </c>
      <c r="AY40" t="e">
        <f t="shared" si="9"/>
        <v>#DIV/0!</v>
      </c>
      <c r="AZ40" t="e">
        <f t="shared" si="10"/>
        <v>#DIV/0!</v>
      </c>
      <c r="BB40" s="4"/>
      <c r="BI40">
        <f t="shared" si="12"/>
        <v>0</v>
      </c>
      <c r="BJ40">
        <f t="shared" si="13"/>
        <v>0</v>
      </c>
      <c r="BK40">
        <f t="shared" si="14"/>
        <v>0</v>
      </c>
    </row>
    <row r="41" spans="1:63" x14ac:dyDescent="0.45">
      <c r="L41" s="3"/>
      <c r="Q41">
        <v>0</v>
      </c>
      <c r="S41">
        <v>0</v>
      </c>
      <c r="V41" s="3"/>
      <c r="AE41" s="3"/>
      <c r="AQ41" s="4"/>
      <c r="AV41" t="e">
        <f t="shared" si="7"/>
        <v>#DIV/0!</v>
      </c>
      <c r="AW41" t="e">
        <f t="shared" si="7"/>
        <v>#DIV/0!</v>
      </c>
      <c r="AX41" t="e">
        <f t="shared" si="8"/>
        <v>#DIV/0!</v>
      </c>
      <c r="AY41" t="e">
        <f t="shared" si="9"/>
        <v>#DIV/0!</v>
      </c>
      <c r="AZ41" t="e">
        <f t="shared" si="10"/>
        <v>#DIV/0!</v>
      </c>
      <c r="BB41" s="4"/>
      <c r="BI41">
        <f t="shared" si="12"/>
        <v>0</v>
      </c>
      <c r="BJ41">
        <f t="shared" si="13"/>
        <v>0</v>
      </c>
      <c r="BK41">
        <f t="shared" si="14"/>
        <v>0</v>
      </c>
    </row>
    <row r="42" spans="1:63" x14ac:dyDescent="0.45">
      <c r="A42" t="s">
        <v>104</v>
      </c>
      <c r="B42">
        <v>103.6</v>
      </c>
      <c r="C42">
        <v>6389397.25</v>
      </c>
      <c r="D42">
        <v>2335831.44</v>
      </c>
      <c r="F42">
        <v>3136901.1200000001</v>
      </c>
      <c r="G42">
        <v>1342064.69</v>
      </c>
      <c r="I42">
        <v>2849662.88</v>
      </c>
      <c r="J42">
        <v>1376865.28</v>
      </c>
      <c r="L42" s="3"/>
      <c r="N42">
        <v>103.6</v>
      </c>
      <c r="O42">
        <v>6389397.25</v>
      </c>
      <c r="P42">
        <v>2335831.44</v>
      </c>
      <c r="Q42">
        <v>6273802.2400000002</v>
      </c>
      <c r="R42">
        <v>1342064.69</v>
      </c>
      <c r="S42">
        <v>5699325.7599999998</v>
      </c>
      <c r="T42">
        <v>1376865.28</v>
      </c>
      <c r="V42" s="3"/>
      <c r="X42">
        <v>103.6</v>
      </c>
      <c r="Y42">
        <f>P42/O42</f>
        <v>0.36557931031757335</v>
      </c>
      <c r="AA42">
        <f>R42/Q42</f>
        <v>0.21391568281246939</v>
      </c>
      <c r="AC42">
        <f>T42/S42</f>
        <v>0.24158388868791386</v>
      </c>
      <c r="AE42" s="3"/>
      <c r="AF42">
        <v>103.6</v>
      </c>
      <c r="AG42">
        <v>103.6</v>
      </c>
      <c r="AH42">
        <v>0.36558000000000002</v>
      </c>
      <c r="AI42">
        <v>16.600000000000001</v>
      </c>
      <c r="AJ42">
        <v>40.89</v>
      </c>
      <c r="AK42">
        <f>1/(AI42)^2</f>
        <v>3.6289737262302211E-3</v>
      </c>
      <c r="AL42">
        <f>1/(AJ42)^2</f>
        <v>5.9808895030066236E-4</v>
      </c>
      <c r="AM42">
        <f t="shared" si="4"/>
        <v>4.2270626765308836E-3</v>
      </c>
      <c r="AN42">
        <f t="shared" si="5"/>
        <v>6.50158648064523E-2</v>
      </c>
      <c r="AO42">
        <f t="shared" si="6"/>
        <v>2.3768499855942832E-2</v>
      </c>
      <c r="AQ42" s="4"/>
      <c r="AS42">
        <v>0.21392</v>
      </c>
      <c r="AT42">
        <v>10.91</v>
      </c>
      <c r="AU42">
        <v>25.91</v>
      </c>
      <c r="AV42">
        <f t="shared" si="7"/>
        <v>8.4013774898532359E-3</v>
      </c>
      <c r="AW42">
        <f t="shared" si="7"/>
        <v>1.4895846010318948E-3</v>
      </c>
      <c r="AX42">
        <f t="shared" si="8"/>
        <v>9.8909620908851307E-3</v>
      </c>
      <c r="AY42">
        <f t="shared" si="9"/>
        <v>9.9453316138201894E-2</v>
      </c>
      <c r="AZ42">
        <f t="shared" si="10"/>
        <v>2.127505338828415E-2</v>
      </c>
      <c r="BB42" s="4"/>
      <c r="BD42">
        <v>0.24157999999999999</v>
      </c>
      <c r="BE42">
        <v>10.99</v>
      </c>
      <c r="BF42">
        <v>27.96</v>
      </c>
      <c r="BG42">
        <f t="shared" si="11"/>
        <v>8.279509621204155E-3</v>
      </c>
      <c r="BH42">
        <f t="shared" si="11"/>
        <v>1.2791623430979469E-3</v>
      </c>
      <c r="BI42">
        <f t="shared" si="12"/>
        <v>9.5586719643021012E-3</v>
      </c>
      <c r="BJ42">
        <f t="shared" si="13"/>
        <v>9.7768460989738917E-2</v>
      </c>
      <c r="BK42">
        <f t="shared" si="14"/>
        <v>2.3618904805901127E-2</v>
      </c>
    </row>
    <row r="43" spans="1:63" x14ac:dyDescent="0.45">
      <c r="A43" t="s">
        <v>110</v>
      </c>
      <c r="B43">
        <v>83</v>
      </c>
      <c r="C43">
        <v>1568352</v>
      </c>
      <c r="D43">
        <v>207227.19</v>
      </c>
      <c r="F43">
        <v>704606.75</v>
      </c>
      <c r="G43">
        <v>126292.25</v>
      </c>
      <c r="I43">
        <v>643856.88</v>
      </c>
      <c r="J43">
        <v>184911.16</v>
      </c>
      <c r="L43" s="3"/>
      <c r="N43">
        <v>83</v>
      </c>
      <c r="O43">
        <v>1568352</v>
      </c>
      <c r="P43">
        <v>207227.19</v>
      </c>
      <c r="Q43">
        <v>1409213.5</v>
      </c>
      <c r="R43">
        <v>126292.25</v>
      </c>
      <c r="S43">
        <v>1287713.76</v>
      </c>
      <c r="T43">
        <v>184911.16</v>
      </c>
      <c r="V43" s="3"/>
      <c r="X43">
        <v>83</v>
      </c>
      <c r="Y43">
        <f t="shared" ref="Y43:Y47" si="27">P43/O43</f>
        <v>0.1321305357470772</v>
      </c>
      <c r="AA43">
        <f t="shared" ref="AA43:AA47" si="28">R43/Q43</f>
        <v>8.9618961214890436E-2</v>
      </c>
      <c r="AC43">
        <f t="shared" ref="AC43:AC47" si="29">T43/S43</f>
        <v>0.14359647752773877</v>
      </c>
      <c r="AE43" s="3"/>
      <c r="AG43">
        <v>83</v>
      </c>
      <c r="AQ43" s="4"/>
      <c r="AV43" t="e">
        <f t="shared" si="7"/>
        <v>#DIV/0!</v>
      </c>
      <c r="AW43" t="e">
        <f t="shared" si="7"/>
        <v>#DIV/0!</v>
      </c>
      <c r="AX43" t="e">
        <f t="shared" si="8"/>
        <v>#DIV/0!</v>
      </c>
      <c r="AY43" t="e">
        <f t="shared" si="9"/>
        <v>#DIV/0!</v>
      </c>
      <c r="AZ43" t="e">
        <f t="shared" si="10"/>
        <v>#DIV/0!</v>
      </c>
      <c r="BB43" s="4"/>
      <c r="BD43">
        <v>0.14360000000000001</v>
      </c>
      <c r="BE43">
        <v>1.57</v>
      </c>
      <c r="BF43">
        <v>6.22</v>
      </c>
      <c r="BG43">
        <f t="shared" si="11"/>
        <v>0.4056959714390036</v>
      </c>
      <c r="BH43">
        <f t="shared" si="11"/>
        <v>2.5847540864962111E-2</v>
      </c>
      <c r="BI43">
        <f t="shared" si="12"/>
        <v>0.4315435123039657</v>
      </c>
      <c r="BJ43">
        <f t="shared" si="13"/>
        <v>0.65691971526508908</v>
      </c>
      <c r="BK43">
        <f t="shared" si="14"/>
        <v>9.4333671112066794E-2</v>
      </c>
    </row>
    <row r="44" spans="1:63" x14ac:dyDescent="0.45">
      <c r="B44">
        <v>75.7</v>
      </c>
      <c r="C44">
        <v>2711368</v>
      </c>
      <c r="D44">
        <v>886336.81</v>
      </c>
      <c r="F44">
        <v>1316198.3799999999</v>
      </c>
      <c r="G44">
        <v>525156.5</v>
      </c>
      <c r="I44">
        <v>784905.62</v>
      </c>
      <c r="J44">
        <v>477666.44</v>
      </c>
      <c r="L44" s="3"/>
      <c r="N44">
        <v>75.7</v>
      </c>
      <c r="O44">
        <v>2711368</v>
      </c>
      <c r="P44">
        <v>886336.81</v>
      </c>
      <c r="Q44">
        <v>2632396.7599999998</v>
      </c>
      <c r="R44">
        <v>525156.5</v>
      </c>
      <c r="S44">
        <v>1569811.24</v>
      </c>
      <c r="T44">
        <v>477666.44</v>
      </c>
      <c r="V44" s="3"/>
      <c r="X44">
        <v>75.7</v>
      </c>
      <c r="Y44">
        <f t="shared" si="27"/>
        <v>0.32689653709861594</v>
      </c>
      <c r="AA44">
        <f t="shared" si="28"/>
        <v>0.19949747240989615</v>
      </c>
      <c r="AC44">
        <f t="shared" si="29"/>
        <v>0.30428272382608246</v>
      </c>
      <c r="AE44" s="3"/>
      <c r="AG44">
        <v>75.7</v>
      </c>
      <c r="AQ44" s="4"/>
      <c r="AS44">
        <v>0.19950000000000001</v>
      </c>
      <c r="AT44">
        <v>6.17</v>
      </c>
      <c r="AU44">
        <v>15.59</v>
      </c>
      <c r="AV44">
        <f t="shared" si="7"/>
        <v>2.6268161149915023E-2</v>
      </c>
      <c r="AW44">
        <f t="shared" si="7"/>
        <v>4.1144119209325231E-3</v>
      </c>
      <c r="AX44">
        <f t="shared" si="8"/>
        <v>3.0382573070847546E-2</v>
      </c>
      <c r="AY44">
        <f t="shared" si="9"/>
        <v>0.17430597543069928</v>
      </c>
      <c r="AZ44">
        <f t="shared" si="10"/>
        <v>3.477404209842451E-2</v>
      </c>
      <c r="BB44" s="4"/>
      <c r="BD44">
        <v>0.30427999999999999</v>
      </c>
      <c r="BE44">
        <v>7.03</v>
      </c>
      <c r="BF44">
        <v>15.09</v>
      </c>
      <c r="BG44">
        <f t="shared" si="11"/>
        <v>2.023435429140303E-2</v>
      </c>
      <c r="BH44">
        <f t="shared" si="11"/>
        <v>4.3915872997051927E-3</v>
      </c>
      <c r="BI44">
        <f t="shared" si="12"/>
        <v>2.4625941591108223E-2</v>
      </c>
      <c r="BJ44">
        <f t="shared" si="13"/>
        <v>0.15692654839480866</v>
      </c>
      <c r="BK44">
        <f t="shared" si="14"/>
        <v>4.7749610145572378E-2</v>
      </c>
    </row>
    <row r="45" spans="1:63" x14ac:dyDescent="0.45">
      <c r="B45">
        <v>72.900000000000006</v>
      </c>
      <c r="C45">
        <v>3254299.75</v>
      </c>
      <c r="D45">
        <v>1765758</v>
      </c>
      <c r="F45">
        <v>1848912.5</v>
      </c>
      <c r="G45">
        <v>1139027.31</v>
      </c>
      <c r="I45">
        <v>1465738.75</v>
      </c>
      <c r="J45">
        <v>667488.84</v>
      </c>
      <c r="L45" s="3"/>
      <c r="N45">
        <v>72.900000000000006</v>
      </c>
      <c r="O45">
        <v>3254299.75</v>
      </c>
      <c r="P45">
        <v>1765758</v>
      </c>
      <c r="Q45">
        <v>3697825</v>
      </c>
      <c r="R45">
        <v>1139027.31</v>
      </c>
      <c r="S45">
        <v>2931477.5</v>
      </c>
      <c r="T45">
        <v>667488.84</v>
      </c>
      <c r="V45" s="3"/>
      <c r="X45">
        <v>72.900000000000006</v>
      </c>
      <c r="Y45">
        <f t="shared" si="27"/>
        <v>0.54259230422766069</v>
      </c>
      <c r="AA45">
        <f t="shared" si="28"/>
        <v>0.30802628842630464</v>
      </c>
      <c r="AC45">
        <f t="shared" si="29"/>
        <v>0.22769707084567423</v>
      </c>
      <c r="AE45" s="3"/>
      <c r="AG45">
        <v>72.900000000000006</v>
      </c>
      <c r="AH45">
        <v>0.13213</v>
      </c>
      <c r="AI45">
        <v>9.14</v>
      </c>
      <c r="AJ45">
        <v>23.61</v>
      </c>
      <c r="AK45">
        <f t="shared" ref="AK45:AL75" si="30">1/(AI45)^2</f>
        <v>1.1970370937854621E-2</v>
      </c>
      <c r="AL45">
        <f t="shared" si="30"/>
        <v>1.7939404637802524E-3</v>
      </c>
      <c r="AM45">
        <f t="shared" si="4"/>
        <v>1.3764311401634874E-2</v>
      </c>
      <c r="AN45">
        <f t="shared" si="5"/>
        <v>0.11732140214656009</v>
      </c>
      <c r="AO45">
        <f t="shared" si="6"/>
        <v>1.5501676865624984E-2</v>
      </c>
      <c r="AQ45" s="4"/>
      <c r="AS45">
        <v>0.30803000000000003</v>
      </c>
      <c r="AT45">
        <v>7.24</v>
      </c>
      <c r="AU45">
        <v>18.25</v>
      </c>
      <c r="AV45">
        <f t="shared" si="7"/>
        <v>1.9077561734989774E-2</v>
      </c>
      <c r="AW45">
        <f t="shared" si="7"/>
        <v>3.0024394820791895E-3</v>
      </c>
      <c r="AX45">
        <f t="shared" si="8"/>
        <v>2.2080001217068962E-2</v>
      </c>
      <c r="AY45">
        <f t="shared" si="9"/>
        <v>0.14859340906335303</v>
      </c>
      <c r="AZ45">
        <f t="shared" si="10"/>
        <v>4.577122779378464E-2</v>
      </c>
      <c r="BB45" s="4"/>
      <c r="BD45">
        <v>0.22770000000000001</v>
      </c>
      <c r="BE45">
        <v>5.33</v>
      </c>
      <c r="BF45">
        <v>16.77</v>
      </c>
      <c r="BG45">
        <f t="shared" si="11"/>
        <v>3.520023654558959E-2</v>
      </c>
      <c r="BH45">
        <f t="shared" si="11"/>
        <v>3.5557717464777417E-3</v>
      </c>
      <c r="BI45">
        <f t="shared" si="12"/>
        <v>3.875600829206733E-2</v>
      </c>
      <c r="BJ45">
        <f t="shared" si="13"/>
        <v>0.19686545733588545</v>
      </c>
      <c r="BK45">
        <f t="shared" si="14"/>
        <v>4.482626463538112E-2</v>
      </c>
    </row>
    <row r="46" spans="1:63" x14ac:dyDescent="0.45">
      <c r="B46">
        <v>60.9</v>
      </c>
      <c r="C46">
        <v>2396980.25</v>
      </c>
      <c r="D46">
        <v>908586.94</v>
      </c>
      <c r="F46">
        <v>1263167.1200000001</v>
      </c>
      <c r="G46">
        <v>697939.06</v>
      </c>
      <c r="I46">
        <v>864783</v>
      </c>
      <c r="J46">
        <v>568669.06000000006</v>
      </c>
      <c r="L46" s="3"/>
      <c r="N46">
        <v>60.9</v>
      </c>
      <c r="O46">
        <v>2396980.25</v>
      </c>
      <c r="P46">
        <v>908586.94</v>
      </c>
      <c r="Q46">
        <v>2526334.2400000002</v>
      </c>
      <c r="R46">
        <v>697939.06</v>
      </c>
      <c r="S46">
        <v>1729566</v>
      </c>
      <c r="T46">
        <v>568669.06000000006</v>
      </c>
      <c r="V46" s="3"/>
      <c r="X46">
        <v>60.9</v>
      </c>
      <c r="Y46">
        <f t="shared" si="27"/>
        <v>0.37905482950892061</v>
      </c>
      <c r="AA46">
        <f t="shared" si="28"/>
        <v>0.27626552692410167</v>
      </c>
      <c r="AC46">
        <f t="shared" si="29"/>
        <v>0.32879292261758153</v>
      </c>
      <c r="AE46" s="3"/>
      <c r="AG46">
        <v>60.9</v>
      </c>
      <c r="AH46">
        <v>0.37905</v>
      </c>
      <c r="AI46">
        <v>6.17</v>
      </c>
      <c r="AJ46">
        <v>15.34</v>
      </c>
      <c r="AK46">
        <f t="shared" si="30"/>
        <v>2.6268161149915023E-2</v>
      </c>
      <c r="AL46">
        <f t="shared" si="30"/>
        <v>4.2496120104234484E-3</v>
      </c>
      <c r="AM46">
        <f t="shared" si="4"/>
        <v>3.051777316033847E-2</v>
      </c>
      <c r="AN46">
        <f t="shared" si="5"/>
        <v>0.17469336896499096</v>
      </c>
      <c r="AO46">
        <f t="shared" si="6"/>
        <v>6.6217521506179822E-2</v>
      </c>
      <c r="AQ46" s="4"/>
      <c r="AS46">
        <v>0.27627000000000002</v>
      </c>
      <c r="AT46">
        <v>5.73</v>
      </c>
      <c r="AU46">
        <v>10.44</v>
      </c>
      <c r="AV46">
        <f t="shared" si="7"/>
        <v>3.0457254765798938E-2</v>
      </c>
      <c r="AW46">
        <f t="shared" si="7"/>
        <v>9.1748506334316891E-3</v>
      </c>
      <c r="AX46">
        <f t="shared" si="8"/>
        <v>3.9632105399230629E-2</v>
      </c>
      <c r="AY46">
        <f t="shared" si="9"/>
        <v>0.19907813892848866</v>
      </c>
      <c r="AZ46">
        <f t="shared" si="10"/>
        <v>5.4999317441773568E-2</v>
      </c>
      <c r="BB46" s="4"/>
      <c r="BD46">
        <v>0.32879000000000003</v>
      </c>
      <c r="BE46">
        <v>4.3099999999999996</v>
      </c>
      <c r="BF46">
        <v>8.35</v>
      </c>
      <c r="BG46">
        <f t="shared" si="11"/>
        <v>5.3832612873531055E-2</v>
      </c>
      <c r="BH46">
        <f t="shared" si="11"/>
        <v>1.4342572340349243E-2</v>
      </c>
      <c r="BI46">
        <f t="shared" si="12"/>
        <v>6.8175185213880302E-2</v>
      </c>
      <c r="BJ46">
        <f t="shared" si="13"/>
        <v>0.26110378245801091</v>
      </c>
      <c r="BK46">
        <f t="shared" si="14"/>
        <v>8.5848312634369414E-2</v>
      </c>
    </row>
    <row r="47" spans="1:63" x14ac:dyDescent="0.45">
      <c r="B47">
        <v>55.5</v>
      </c>
      <c r="C47">
        <v>2102220.25</v>
      </c>
      <c r="D47">
        <v>262490.56</v>
      </c>
      <c r="F47">
        <v>828061.12</v>
      </c>
      <c r="G47">
        <v>182992.88</v>
      </c>
      <c r="I47">
        <v>674607.38</v>
      </c>
      <c r="J47">
        <v>117064.41</v>
      </c>
      <c r="L47" s="3"/>
      <c r="N47">
        <v>55.5</v>
      </c>
      <c r="O47">
        <v>2102220.25</v>
      </c>
      <c r="P47">
        <v>262490.56</v>
      </c>
      <c r="Q47">
        <v>1656122.24</v>
      </c>
      <c r="R47">
        <v>182992.88</v>
      </c>
      <c r="S47">
        <v>1349214.76</v>
      </c>
      <c r="T47">
        <v>117064.41</v>
      </c>
      <c r="V47" s="3"/>
      <c r="X47">
        <v>55.5</v>
      </c>
      <c r="Y47">
        <f t="shared" si="27"/>
        <v>0.12486349134920567</v>
      </c>
      <c r="AA47">
        <f t="shared" si="28"/>
        <v>0.11049479052947203</v>
      </c>
      <c r="AC47">
        <f t="shared" si="29"/>
        <v>8.6764845353455813E-2</v>
      </c>
      <c r="AE47" s="3"/>
      <c r="AG47">
        <v>55.5</v>
      </c>
      <c r="AH47">
        <v>0.12486</v>
      </c>
      <c r="AI47">
        <v>2.4300000000000002</v>
      </c>
      <c r="AJ47">
        <v>13.45</v>
      </c>
      <c r="AK47">
        <f t="shared" si="30"/>
        <v>0.16935087808430285</v>
      </c>
      <c r="AL47">
        <f t="shared" si="30"/>
        <v>5.5278395820953282E-3</v>
      </c>
      <c r="AM47">
        <f t="shared" si="4"/>
        <v>0.17487871766639818</v>
      </c>
      <c r="AN47">
        <f t="shared" si="5"/>
        <v>0.41818502802754448</v>
      </c>
      <c r="AO47">
        <f t="shared" si="6"/>
        <v>5.2214582599519201E-2</v>
      </c>
      <c r="AQ47" s="4"/>
      <c r="AS47">
        <v>0.11049</v>
      </c>
      <c r="AT47">
        <v>1.81</v>
      </c>
      <c r="AU47">
        <v>10.44</v>
      </c>
      <c r="AV47">
        <f t="shared" si="7"/>
        <v>0.30524098775983638</v>
      </c>
      <c r="AW47">
        <f t="shared" si="7"/>
        <v>9.1748506334316891E-3</v>
      </c>
      <c r="AX47">
        <f t="shared" si="8"/>
        <v>0.31441583839326809</v>
      </c>
      <c r="AY47">
        <f t="shared" si="9"/>
        <v>0.56072795399664899</v>
      </c>
      <c r="AZ47">
        <f t="shared" si="10"/>
        <v>6.1954831637089751E-2</v>
      </c>
      <c r="BB47" s="4"/>
      <c r="BE47">
        <v>2.0299999999999998</v>
      </c>
      <c r="BF47">
        <v>7.3</v>
      </c>
      <c r="BG47">
        <f t="shared" si="11"/>
        <v>0.24266543716178512</v>
      </c>
      <c r="BH47">
        <f t="shared" si="11"/>
        <v>1.8765246762994934E-2</v>
      </c>
      <c r="BI47">
        <f t="shared" si="12"/>
        <v>0.26143068392478008</v>
      </c>
      <c r="BJ47">
        <f t="shared" si="13"/>
        <v>0.51130292774907915</v>
      </c>
      <c r="BK47">
        <f t="shared" si="14"/>
        <v>0</v>
      </c>
    </row>
    <row r="48" spans="1:63" x14ac:dyDescent="0.45">
      <c r="L48" s="3"/>
      <c r="Q48">
        <v>0</v>
      </c>
      <c r="S48">
        <v>0</v>
      </c>
      <c r="V48" s="3"/>
      <c r="AE48" s="3"/>
      <c r="AQ48" s="4"/>
      <c r="AV48" t="e">
        <f t="shared" si="7"/>
        <v>#DIV/0!</v>
      </c>
      <c r="AW48" t="e">
        <f t="shared" si="7"/>
        <v>#DIV/0!</v>
      </c>
      <c r="AX48" t="e">
        <f t="shared" si="8"/>
        <v>#DIV/0!</v>
      </c>
      <c r="AY48" t="e">
        <f t="shared" si="9"/>
        <v>#DIV/0!</v>
      </c>
      <c r="AZ48" t="e">
        <f t="shared" si="10"/>
        <v>#DIV/0!</v>
      </c>
      <c r="BB48" s="4"/>
      <c r="BI48">
        <f t="shared" si="12"/>
        <v>0</v>
      </c>
      <c r="BJ48">
        <f t="shared" si="13"/>
        <v>0</v>
      </c>
      <c r="BK48">
        <f t="shared" si="14"/>
        <v>0</v>
      </c>
    </row>
    <row r="49" spans="1:63" x14ac:dyDescent="0.45">
      <c r="A49" t="s">
        <v>111</v>
      </c>
      <c r="B49">
        <v>103.6</v>
      </c>
      <c r="C49">
        <v>1450114.75</v>
      </c>
      <c r="D49">
        <v>174298.94</v>
      </c>
      <c r="F49">
        <v>595586.5</v>
      </c>
      <c r="G49">
        <v>68727.81</v>
      </c>
      <c r="I49">
        <v>630915.5</v>
      </c>
      <c r="J49">
        <v>219773.56</v>
      </c>
      <c r="L49" s="3"/>
      <c r="N49">
        <v>103.6</v>
      </c>
      <c r="O49">
        <v>1450114.75</v>
      </c>
      <c r="P49">
        <v>174298.94</v>
      </c>
      <c r="Q49">
        <v>1191173</v>
      </c>
      <c r="R49">
        <v>68727.81</v>
      </c>
      <c r="S49">
        <v>1261831</v>
      </c>
      <c r="T49">
        <v>219773.56</v>
      </c>
      <c r="V49" s="3"/>
      <c r="X49">
        <v>103.6</v>
      </c>
      <c r="Y49">
        <f>P49/O49</f>
        <v>0.12019665340277381</v>
      </c>
      <c r="AA49">
        <f>R49/Q49</f>
        <v>5.7697588847295901E-2</v>
      </c>
      <c r="AC49">
        <f>T49/S49</f>
        <v>0.17417036037314029</v>
      </c>
      <c r="AE49" s="3"/>
      <c r="AF49">
        <v>83</v>
      </c>
      <c r="AG49">
        <v>103.6</v>
      </c>
      <c r="AH49">
        <v>0.1202</v>
      </c>
      <c r="AI49">
        <v>1.33</v>
      </c>
      <c r="AJ49">
        <v>9.2799999999999994</v>
      </c>
      <c r="AK49">
        <f t="shared" si="30"/>
        <v>0.56532308214144378</v>
      </c>
      <c r="AL49">
        <f t="shared" si="30"/>
        <v>1.1611920332936981E-2</v>
      </c>
      <c r="AM49">
        <f t="shared" si="4"/>
        <v>0.57693500247438079</v>
      </c>
      <c r="AN49">
        <f t="shared" si="5"/>
        <v>0.75956237563111351</v>
      </c>
      <c r="AO49">
        <f t="shared" si="6"/>
        <v>9.1299397550859848E-2</v>
      </c>
      <c r="AQ49" s="4"/>
      <c r="AV49" t="e">
        <f t="shared" si="7"/>
        <v>#DIV/0!</v>
      </c>
      <c r="AW49" t="e">
        <f t="shared" si="7"/>
        <v>#DIV/0!</v>
      </c>
      <c r="AX49" t="e">
        <f t="shared" si="8"/>
        <v>#DIV/0!</v>
      </c>
      <c r="AY49" t="e">
        <f t="shared" si="9"/>
        <v>#DIV/0!</v>
      </c>
      <c r="AZ49" t="e">
        <f t="shared" si="10"/>
        <v>#DIV/0!</v>
      </c>
      <c r="BB49" s="4"/>
      <c r="BD49">
        <v>0.17416999999999999</v>
      </c>
      <c r="BE49">
        <v>1.54</v>
      </c>
      <c r="BF49">
        <v>7.57</v>
      </c>
      <c r="BG49">
        <f t="shared" si="11"/>
        <v>0.42165626581210996</v>
      </c>
      <c r="BH49">
        <f t="shared" si="11"/>
        <v>1.7450514702931161E-2</v>
      </c>
      <c r="BI49">
        <f t="shared" si="12"/>
        <v>0.43910678051504115</v>
      </c>
      <c r="BJ49">
        <f t="shared" si="13"/>
        <v>0.66265132650213654</v>
      </c>
      <c r="BK49">
        <f t="shared" si="14"/>
        <v>0.11541398153687711</v>
      </c>
    </row>
    <row r="50" spans="1:63" x14ac:dyDescent="0.45">
      <c r="B50">
        <v>83</v>
      </c>
      <c r="C50">
        <v>1958273.75</v>
      </c>
      <c r="D50">
        <v>452756.62</v>
      </c>
      <c r="F50">
        <v>867590.25</v>
      </c>
      <c r="G50">
        <v>374480.38</v>
      </c>
      <c r="I50">
        <v>915109.38</v>
      </c>
      <c r="J50">
        <v>146924.25</v>
      </c>
      <c r="L50" s="3"/>
      <c r="N50">
        <v>83</v>
      </c>
      <c r="O50">
        <v>1958273.75</v>
      </c>
      <c r="P50">
        <v>452756.62</v>
      </c>
      <c r="Q50">
        <v>1735180.5</v>
      </c>
      <c r="R50">
        <v>374480.38</v>
      </c>
      <c r="S50">
        <v>1830218.76</v>
      </c>
      <c r="T50">
        <v>146924.25</v>
      </c>
      <c r="V50" s="3"/>
      <c r="X50">
        <v>83</v>
      </c>
      <c r="Y50">
        <f t="shared" ref="Y50:Y54" si="31">P50/O50</f>
        <v>0.23120190422814993</v>
      </c>
      <c r="AA50">
        <f t="shared" ref="AA50:AA54" si="32">R50/Q50</f>
        <v>0.2158163833676093</v>
      </c>
      <c r="AC50">
        <f t="shared" ref="AC50:AC54" si="33">T50/S50</f>
        <v>8.0276879032755627E-2</v>
      </c>
      <c r="AE50" s="3"/>
      <c r="AG50">
        <v>83</v>
      </c>
      <c r="AH50">
        <v>0.23119999999999999</v>
      </c>
      <c r="AI50">
        <v>3.15</v>
      </c>
      <c r="AJ50">
        <v>12.53</v>
      </c>
      <c r="AK50">
        <f t="shared" si="30"/>
        <v>0.10078105316200554</v>
      </c>
      <c r="AL50">
        <f t="shared" si="30"/>
        <v>6.3693902391642352E-3</v>
      </c>
      <c r="AM50">
        <f t="shared" si="4"/>
        <v>0.10715044340116978</v>
      </c>
      <c r="AN50">
        <f t="shared" si="5"/>
        <v>0.32733842334985636</v>
      </c>
      <c r="AO50">
        <f t="shared" si="6"/>
        <v>7.5680643478486784E-2</v>
      </c>
      <c r="AQ50" s="4"/>
      <c r="AS50">
        <v>0.21582000000000001</v>
      </c>
      <c r="AT50">
        <v>2.92</v>
      </c>
      <c r="AU50">
        <v>7.64</v>
      </c>
      <c r="AV50">
        <f t="shared" si="7"/>
        <v>0.11728279226871835</v>
      </c>
      <c r="AW50">
        <f t="shared" si="7"/>
        <v>1.7132205805761903E-2</v>
      </c>
      <c r="AX50">
        <f t="shared" si="8"/>
        <v>0.13441499807448026</v>
      </c>
      <c r="AY50">
        <f t="shared" si="9"/>
        <v>0.36662651032689964</v>
      </c>
      <c r="AZ50">
        <f t="shared" si="10"/>
        <v>7.9125333458751487E-2</v>
      </c>
      <c r="BB50" s="4"/>
      <c r="BI50">
        <f t="shared" si="12"/>
        <v>0</v>
      </c>
      <c r="BJ50">
        <f t="shared" si="13"/>
        <v>0</v>
      </c>
      <c r="BK50">
        <f t="shared" si="14"/>
        <v>0</v>
      </c>
    </row>
    <row r="51" spans="1:63" x14ac:dyDescent="0.45">
      <c r="B51">
        <v>75.7</v>
      </c>
      <c r="C51">
        <v>1204218.5</v>
      </c>
      <c r="D51">
        <v>-512245.19</v>
      </c>
      <c r="F51">
        <v>355759.12</v>
      </c>
      <c r="G51">
        <v>-531509.43999999994</v>
      </c>
      <c r="I51">
        <v>733263.12</v>
      </c>
      <c r="J51">
        <v>25908.62</v>
      </c>
      <c r="L51" s="3"/>
      <c r="N51">
        <v>75.7</v>
      </c>
      <c r="O51">
        <v>1204218.5</v>
      </c>
      <c r="P51">
        <v>-512245.19</v>
      </c>
      <c r="Q51">
        <v>711518.24</v>
      </c>
      <c r="R51">
        <v>-531509.43999999994</v>
      </c>
      <c r="S51">
        <v>1466526.24</v>
      </c>
      <c r="T51">
        <v>25908.62</v>
      </c>
      <c r="V51" s="3"/>
      <c r="X51">
        <v>75.7</v>
      </c>
      <c r="Y51">
        <f t="shared" si="31"/>
        <v>-0.4253756191255989</v>
      </c>
      <c r="AA51">
        <f t="shared" si="32"/>
        <v>-0.74700746954849673</v>
      </c>
      <c r="AC51">
        <f t="shared" si="33"/>
        <v>1.7666659684179943E-2</v>
      </c>
      <c r="AE51" s="3"/>
      <c r="AG51">
        <v>75.7</v>
      </c>
      <c r="AQ51" s="4"/>
      <c r="AV51" t="e">
        <f t="shared" si="7"/>
        <v>#DIV/0!</v>
      </c>
      <c r="AW51" t="e">
        <f t="shared" si="7"/>
        <v>#DIV/0!</v>
      </c>
      <c r="AX51" t="e">
        <f t="shared" si="8"/>
        <v>#DIV/0!</v>
      </c>
      <c r="AY51" t="e">
        <f t="shared" si="9"/>
        <v>#DIV/0!</v>
      </c>
      <c r="AZ51" t="e">
        <f t="shared" si="10"/>
        <v>#DIV/0!</v>
      </c>
      <c r="BB51" s="4"/>
      <c r="BI51">
        <f t="shared" si="12"/>
        <v>0</v>
      </c>
      <c r="BJ51">
        <f t="shared" si="13"/>
        <v>0</v>
      </c>
      <c r="BK51">
        <f t="shared" si="14"/>
        <v>0</v>
      </c>
    </row>
    <row r="52" spans="1:63" x14ac:dyDescent="0.45">
      <c r="B52">
        <v>72.900000000000006</v>
      </c>
      <c r="C52">
        <v>1755550.75</v>
      </c>
      <c r="D52">
        <v>-284755.69</v>
      </c>
      <c r="F52">
        <v>704429.62</v>
      </c>
      <c r="G52">
        <v>-278296.81</v>
      </c>
      <c r="I52">
        <v>685598.5</v>
      </c>
      <c r="J52">
        <v>60143.31</v>
      </c>
      <c r="L52" s="3"/>
      <c r="N52">
        <v>72.900000000000006</v>
      </c>
      <c r="O52">
        <v>1755550.75</v>
      </c>
      <c r="P52">
        <v>-284755.69</v>
      </c>
      <c r="Q52">
        <v>1408859.24</v>
      </c>
      <c r="R52">
        <v>-278296.81</v>
      </c>
      <c r="S52">
        <v>1371197</v>
      </c>
      <c r="T52">
        <v>60143.31</v>
      </c>
      <c r="V52" s="3"/>
      <c r="X52">
        <v>72.900000000000006</v>
      </c>
      <c r="Y52">
        <f t="shared" si="31"/>
        <v>-0.16220305223303855</v>
      </c>
      <c r="AA52">
        <f t="shared" si="32"/>
        <v>-0.19753343847182347</v>
      </c>
      <c r="AC52">
        <f t="shared" si="33"/>
        <v>4.3861903140103131E-2</v>
      </c>
      <c r="AE52" s="3"/>
      <c r="AG52">
        <v>72.900000000000006</v>
      </c>
      <c r="AQ52" s="4"/>
      <c r="AV52" t="e">
        <f t="shared" si="7"/>
        <v>#DIV/0!</v>
      </c>
      <c r="AW52" t="e">
        <f t="shared" si="7"/>
        <v>#DIV/0!</v>
      </c>
      <c r="AX52" t="e">
        <f t="shared" si="8"/>
        <v>#DIV/0!</v>
      </c>
      <c r="AY52" t="e">
        <f t="shared" si="9"/>
        <v>#DIV/0!</v>
      </c>
      <c r="AZ52" t="e">
        <f t="shared" si="10"/>
        <v>#DIV/0!</v>
      </c>
      <c r="BB52" s="4"/>
      <c r="BI52">
        <f t="shared" si="12"/>
        <v>0</v>
      </c>
      <c r="BJ52">
        <f t="shared" si="13"/>
        <v>0</v>
      </c>
      <c r="BK52">
        <f t="shared" si="14"/>
        <v>0</v>
      </c>
    </row>
    <row r="53" spans="1:63" x14ac:dyDescent="0.45">
      <c r="B53">
        <v>60.9</v>
      </c>
      <c r="C53">
        <v>74058.25</v>
      </c>
      <c r="D53">
        <v>-831326.88</v>
      </c>
      <c r="F53">
        <v>433054.75</v>
      </c>
      <c r="G53">
        <v>-652657.12</v>
      </c>
      <c r="I53">
        <v>557027.5</v>
      </c>
      <c r="J53">
        <v>7402.34</v>
      </c>
      <c r="L53" s="3"/>
      <c r="N53">
        <v>60.9</v>
      </c>
      <c r="O53">
        <v>74058.25</v>
      </c>
      <c r="P53">
        <v>-831326.88</v>
      </c>
      <c r="Q53">
        <v>866109.5</v>
      </c>
      <c r="R53">
        <v>-652657.12</v>
      </c>
      <c r="S53">
        <v>1114055</v>
      </c>
      <c r="T53">
        <v>7402.34</v>
      </c>
      <c r="V53" s="3"/>
      <c r="X53">
        <v>60.9</v>
      </c>
      <c r="Y53">
        <f t="shared" si="31"/>
        <v>-11.225310887038244</v>
      </c>
      <c r="AA53">
        <f t="shared" si="32"/>
        <v>-0.75355035362156864</v>
      </c>
      <c r="AC53">
        <f t="shared" si="33"/>
        <v>6.6445013935577685E-3</v>
      </c>
      <c r="AE53" s="3"/>
      <c r="AG53">
        <v>60.9</v>
      </c>
      <c r="AQ53" s="4"/>
      <c r="AV53" t="e">
        <f t="shared" si="7"/>
        <v>#DIV/0!</v>
      </c>
      <c r="AW53" t="e">
        <f t="shared" si="7"/>
        <v>#DIV/0!</v>
      </c>
      <c r="AX53" t="e">
        <f t="shared" si="8"/>
        <v>#DIV/0!</v>
      </c>
      <c r="AY53" t="e">
        <f t="shared" si="9"/>
        <v>#DIV/0!</v>
      </c>
      <c r="AZ53" t="e">
        <f t="shared" si="10"/>
        <v>#DIV/0!</v>
      </c>
      <c r="BB53" s="4"/>
      <c r="BI53">
        <f t="shared" si="12"/>
        <v>0</v>
      </c>
      <c r="BJ53">
        <f t="shared" si="13"/>
        <v>0</v>
      </c>
      <c r="BK53">
        <f t="shared" si="14"/>
        <v>0</v>
      </c>
    </row>
    <row r="54" spans="1:63" x14ac:dyDescent="0.45">
      <c r="B54">
        <v>55.5</v>
      </c>
      <c r="C54">
        <v>958674.5</v>
      </c>
      <c r="D54">
        <v>-44144.94</v>
      </c>
      <c r="F54">
        <v>371964.12</v>
      </c>
      <c r="G54">
        <v>-46986.879999999997</v>
      </c>
      <c r="I54">
        <v>512082.62</v>
      </c>
      <c r="J54">
        <v>87940.97</v>
      </c>
      <c r="L54" s="3"/>
      <c r="N54">
        <v>55.5</v>
      </c>
      <c r="O54">
        <v>958674.5</v>
      </c>
      <c r="P54">
        <v>-44144.94</v>
      </c>
      <c r="Q54">
        <v>743928.24</v>
      </c>
      <c r="R54">
        <v>-46986.879999999997</v>
      </c>
      <c r="S54">
        <v>1024165.24</v>
      </c>
      <c r="T54">
        <v>87940.97</v>
      </c>
      <c r="V54" s="3"/>
      <c r="X54">
        <v>55.5</v>
      </c>
      <c r="Y54">
        <f t="shared" si="31"/>
        <v>-4.6047892167779575E-2</v>
      </c>
      <c r="AA54">
        <f t="shared" si="32"/>
        <v>-6.316050053429885E-2</v>
      </c>
      <c r="AC54">
        <f t="shared" si="33"/>
        <v>8.5865997561096682E-2</v>
      </c>
      <c r="AE54" s="3"/>
      <c r="AG54">
        <v>55.5</v>
      </c>
      <c r="AQ54" s="4"/>
      <c r="AV54" t="e">
        <f t="shared" si="7"/>
        <v>#DIV/0!</v>
      </c>
      <c r="AW54" t="e">
        <f t="shared" si="7"/>
        <v>#DIV/0!</v>
      </c>
      <c r="AX54" t="e">
        <f t="shared" si="8"/>
        <v>#DIV/0!</v>
      </c>
      <c r="AY54" t="e">
        <f t="shared" si="9"/>
        <v>#DIV/0!</v>
      </c>
      <c r="AZ54" t="e">
        <f t="shared" si="10"/>
        <v>#DIV/0!</v>
      </c>
      <c r="BB54" s="4"/>
      <c r="BI54">
        <f t="shared" si="12"/>
        <v>0</v>
      </c>
      <c r="BJ54">
        <f t="shared" si="13"/>
        <v>0</v>
      </c>
      <c r="BK54">
        <f t="shared" si="14"/>
        <v>0</v>
      </c>
    </row>
    <row r="55" spans="1:63" x14ac:dyDescent="0.45">
      <c r="L55" s="3"/>
      <c r="Q55">
        <v>0</v>
      </c>
      <c r="S55">
        <v>0</v>
      </c>
      <c r="V55" s="3"/>
      <c r="AE55" s="3"/>
      <c r="AQ55" s="4"/>
      <c r="AV55" t="e">
        <f t="shared" si="7"/>
        <v>#DIV/0!</v>
      </c>
      <c r="AW55" t="e">
        <f t="shared" si="7"/>
        <v>#DIV/0!</v>
      </c>
      <c r="AX55" t="e">
        <f t="shared" si="8"/>
        <v>#DIV/0!</v>
      </c>
      <c r="AY55" t="e">
        <f t="shared" si="9"/>
        <v>#DIV/0!</v>
      </c>
      <c r="AZ55" t="e">
        <f t="shared" si="10"/>
        <v>#DIV/0!</v>
      </c>
      <c r="BB55" s="4"/>
      <c r="BI55">
        <f t="shared" si="12"/>
        <v>0</v>
      </c>
      <c r="BJ55">
        <f t="shared" si="13"/>
        <v>0</v>
      </c>
      <c r="BK55">
        <f t="shared" si="14"/>
        <v>0</v>
      </c>
    </row>
    <row r="56" spans="1:63" x14ac:dyDescent="0.45">
      <c r="A56" t="s">
        <v>112</v>
      </c>
      <c r="B56">
        <v>103.6</v>
      </c>
      <c r="C56">
        <v>2719812.5</v>
      </c>
      <c r="D56">
        <v>956503.75</v>
      </c>
      <c r="F56">
        <v>1276067.5</v>
      </c>
      <c r="G56">
        <v>1072304.5</v>
      </c>
      <c r="I56">
        <v>1044409.25</v>
      </c>
      <c r="J56">
        <v>566323.59</v>
      </c>
      <c r="L56" s="3"/>
      <c r="N56">
        <v>103.6</v>
      </c>
      <c r="O56">
        <v>2719812.5</v>
      </c>
      <c r="P56">
        <v>956503.75</v>
      </c>
      <c r="Q56">
        <v>2552135</v>
      </c>
      <c r="R56">
        <v>1072304.5</v>
      </c>
      <c r="S56">
        <v>2088818.5</v>
      </c>
      <c r="T56">
        <v>566323.59</v>
      </c>
      <c r="V56" s="3"/>
      <c r="X56">
        <v>103.6</v>
      </c>
      <c r="Y56">
        <f>P56/O56</f>
        <v>0.35168003309051638</v>
      </c>
      <c r="AA56">
        <f>R56/Q56</f>
        <v>0.42015978778552077</v>
      </c>
      <c r="AC56">
        <f>T56/S56</f>
        <v>0.27112149284392106</v>
      </c>
      <c r="AE56" s="3"/>
      <c r="AF56">
        <v>75.7</v>
      </c>
      <c r="AG56">
        <v>103.6</v>
      </c>
      <c r="AH56">
        <v>0.35167999999999999</v>
      </c>
      <c r="AI56">
        <v>6.15</v>
      </c>
      <c r="AJ56">
        <v>17.829999999999998</v>
      </c>
      <c r="AK56">
        <f t="shared" si="30"/>
        <v>2.6439288783131731E-2</v>
      </c>
      <c r="AL56">
        <f t="shared" si="30"/>
        <v>3.1455552203791719E-3</v>
      </c>
      <c r="AM56">
        <f t="shared" si="4"/>
        <v>2.9584844003510902E-2</v>
      </c>
      <c r="AN56">
        <f t="shared" si="5"/>
        <v>0.17200245348107945</v>
      </c>
      <c r="AO56">
        <f t="shared" si="6"/>
        <v>6.0489822840226019E-2</v>
      </c>
      <c r="AQ56" s="4"/>
      <c r="AS56">
        <v>0.42015999999999998</v>
      </c>
      <c r="AT56">
        <v>9.1999999999999993</v>
      </c>
      <c r="AU56">
        <v>10.45</v>
      </c>
      <c r="AV56">
        <f t="shared" si="7"/>
        <v>1.1814744801512289E-2</v>
      </c>
      <c r="AW56">
        <f t="shared" si="7"/>
        <v>9.1572995123738021E-3</v>
      </c>
      <c r="AX56">
        <f t="shared" si="8"/>
        <v>2.0972044313886093E-2</v>
      </c>
      <c r="AY56">
        <f t="shared" si="9"/>
        <v>0.14481727905842623</v>
      </c>
      <c r="AZ56">
        <f t="shared" si="10"/>
        <v>6.0846427969188363E-2</v>
      </c>
      <c r="BB56" s="4"/>
      <c r="BD56">
        <v>0.27112000000000003</v>
      </c>
      <c r="BE56">
        <v>3.47</v>
      </c>
      <c r="BF56">
        <v>11.03</v>
      </c>
      <c r="BG56">
        <f t="shared" si="11"/>
        <v>8.305027032862991E-2</v>
      </c>
      <c r="BH56">
        <f t="shared" si="11"/>
        <v>8.2195676671798432E-3</v>
      </c>
      <c r="BI56">
        <f t="shared" si="12"/>
        <v>9.1269837995809761E-2</v>
      </c>
      <c r="BJ56">
        <f t="shared" si="13"/>
        <v>0.30210898363969541</v>
      </c>
      <c r="BK56">
        <f t="shared" si="14"/>
        <v>8.1907787644394228E-2</v>
      </c>
    </row>
    <row r="57" spans="1:63" x14ac:dyDescent="0.45">
      <c r="B57">
        <v>83</v>
      </c>
      <c r="C57">
        <v>1662530.25</v>
      </c>
      <c r="D57">
        <v>242711.44</v>
      </c>
      <c r="F57">
        <v>611672.38</v>
      </c>
      <c r="G57">
        <v>205785.94</v>
      </c>
      <c r="I57">
        <v>529095.88</v>
      </c>
      <c r="J57">
        <v>68867.25</v>
      </c>
      <c r="L57" s="3"/>
      <c r="N57">
        <v>83</v>
      </c>
      <c r="O57">
        <v>1662530.25</v>
      </c>
      <c r="P57">
        <v>242711.44</v>
      </c>
      <c r="Q57">
        <v>1223344.76</v>
      </c>
      <c r="R57">
        <v>205785.94</v>
      </c>
      <c r="S57">
        <v>1058191.76</v>
      </c>
      <c r="T57">
        <v>68867.25</v>
      </c>
      <c r="V57" s="3"/>
      <c r="X57">
        <v>83</v>
      </c>
      <c r="Y57">
        <f t="shared" ref="Y57:Y61" si="34">P57/O57</f>
        <v>0.14598918726441218</v>
      </c>
      <c r="AA57">
        <f t="shared" ref="AA57:AA61" si="35">R57/Q57</f>
        <v>0.16821581840919481</v>
      </c>
      <c r="AC57">
        <f t="shared" ref="AC57:AC61" si="36">T57/S57</f>
        <v>6.5080123096025622E-2</v>
      </c>
      <c r="AE57" s="3"/>
      <c r="AG57">
        <v>83</v>
      </c>
      <c r="AH57">
        <v>0.14599000000000001</v>
      </c>
      <c r="AI57">
        <v>1.74</v>
      </c>
      <c r="AJ57">
        <v>10.89</v>
      </c>
      <c r="AK57">
        <f t="shared" si="30"/>
        <v>0.33029462280354077</v>
      </c>
      <c r="AL57">
        <f t="shared" si="30"/>
        <v>8.4322648810502537E-3</v>
      </c>
      <c r="AM57">
        <f t="shared" si="4"/>
        <v>0.33872688768459103</v>
      </c>
      <c r="AN57">
        <f t="shared" si="5"/>
        <v>0.58200248082339912</v>
      </c>
      <c r="AO57">
        <f t="shared" si="6"/>
        <v>8.4966542175408041E-2</v>
      </c>
      <c r="AQ57" s="4"/>
      <c r="AS57">
        <v>0.16822000000000001</v>
      </c>
      <c r="AT57">
        <v>2.04</v>
      </c>
      <c r="AU57">
        <v>5.01</v>
      </c>
      <c r="AV57">
        <f t="shared" si="7"/>
        <v>0.24029219530949636</v>
      </c>
      <c r="AW57">
        <f t="shared" si="7"/>
        <v>3.9840478723192345E-2</v>
      </c>
      <c r="AX57">
        <f t="shared" si="8"/>
        <v>0.28013267403268871</v>
      </c>
      <c r="AY57">
        <f t="shared" si="9"/>
        <v>0.52927561254292521</v>
      </c>
      <c r="AZ57">
        <f t="shared" si="10"/>
        <v>8.9034743541970884E-2</v>
      </c>
      <c r="BB57" s="4"/>
      <c r="BI57">
        <f t="shared" si="12"/>
        <v>0</v>
      </c>
      <c r="BJ57">
        <f t="shared" si="13"/>
        <v>0</v>
      </c>
      <c r="BK57">
        <f t="shared" si="14"/>
        <v>0</v>
      </c>
    </row>
    <row r="58" spans="1:63" x14ac:dyDescent="0.45">
      <c r="B58">
        <v>75.7</v>
      </c>
      <c r="C58">
        <v>5853453.5</v>
      </c>
      <c r="D58">
        <v>1753666.88</v>
      </c>
      <c r="F58">
        <v>3029630.12</v>
      </c>
      <c r="G58">
        <v>1926128.38</v>
      </c>
      <c r="I58">
        <v>2872405.75</v>
      </c>
      <c r="J58">
        <v>1301160</v>
      </c>
      <c r="L58" s="3"/>
      <c r="N58">
        <v>75.7</v>
      </c>
      <c r="O58">
        <v>5853453.5</v>
      </c>
      <c r="P58">
        <v>1753666.88</v>
      </c>
      <c r="Q58">
        <v>6059260.2400000002</v>
      </c>
      <c r="R58">
        <v>1926128.38</v>
      </c>
      <c r="S58">
        <v>5744811.5</v>
      </c>
      <c r="T58">
        <v>1301160</v>
      </c>
      <c r="V58" s="3"/>
      <c r="X58">
        <v>75.7</v>
      </c>
      <c r="Y58">
        <f t="shared" si="34"/>
        <v>0.29959525261454623</v>
      </c>
      <c r="AA58">
        <f t="shared" si="35"/>
        <v>0.31788177165336601</v>
      </c>
      <c r="AC58">
        <f t="shared" si="36"/>
        <v>0.22649307118257928</v>
      </c>
      <c r="AE58" s="3"/>
      <c r="AG58">
        <v>75.7</v>
      </c>
      <c r="AH58">
        <v>0.29959999999999998</v>
      </c>
      <c r="AI58">
        <v>11.43</v>
      </c>
      <c r="AJ58">
        <v>38.369999999999997</v>
      </c>
      <c r="AK58">
        <f t="shared" si="30"/>
        <v>7.654336296326913E-3</v>
      </c>
      <c r="AL58">
        <f t="shared" si="30"/>
        <v>6.7922928396531887E-4</v>
      </c>
      <c r="AM58">
        <f t="shared" si="4"/>
        <v>8.333565580292232E-3</v>
      </c>
      <c r="AN58">
        <f t="shared" si="5"/>
        <v>9.1288364977647793E-2</v>
      </c>
      <c r="AO58">
        <f t="shared" si="6"/>
        <v>2.7349994147303276E-2</v>
      </c>
      <c r="AQ58" s="4"/>
      <c r="AS58">
        <v>0.31788</v>
      </c>
      <c r="AT58">
        <v>19.73</v>
      </c>
      <c r="AU58">
        <v>24.81</v>
      </c>
      <c r="AV58">
        <f t="shared" si="7"/>
        <v>2.5688919007719265E-3</v>
      </c>
      <c r="AW58">
        <f t="shared" si="7"/>
        <v>1.6246000843817285E-3</v>
      </c>
      <c r="AX58">
        <f t="shared" si="8"/>
        <v>4.1934919851536554E-3</v>
      </c>
      <c r="AY58">
        <f t="shared" si="9"/>
        <v>6.4757177093768187E-2</v>
      </c>
      <c r="AZ58">
        <f t="shared" si="10"/>
        <v>2.058501145456703E-2</v>
      </c>
      <c r="BB58" s="4"/>
      <c r="BD58">
        <v>0.22649</v>
      </c>
      <c r="BE58">
        <v>8.15</v>
      </c>
      <c r="BF58">
        <v>28.66</v>
      </c>
      <c r="BG58">
        <f t="shared" si="11"/>
        <v>1.505513944822914E-2</v>
      </c>
      <c r="BH58">
        <f t="shared" si="11"/>
        <v>1.21744017133766E-3</v>
      </c>
      <c r="BI58">
        <f t="shared" si="12"/>
        <v>1.6272579619566799E-2</v>
      </c>
      <c r="BJ58">
        <f t="shared" si="13"/>
        <v>0.12756402165017688</v>
      </c>
      <c r="BK58">
        <f t="shared" si="14"/>
        <v>2.8891975263548562E-2</v>
      </c>
    </row>
    <row r="59" spans="1:63" x14ac:dyDescent="0.45">
      <c r="B59">
        <v>72.900000000000006</v>
      </c>
      <c r="C59">
        <v>2848570.25</v>
      </c>
      <c r="D59">
        <v>621740</v>
      </c>
      <c r="F59">
        <v>1269817.75</v>
      </c>
      <c r="G59">
        <v>544010.06000000006</v>
      </c>
      <c r="I59">
        <v>1637906.75</v>
      </c>
      <c r="J59">
        <v>212743.41</v>
      </c>
      <c r="L59" s="3"/>
      <c r="N59">
        <v>72.900000000000006</v>
      </c>
      <c r="O59">
        <v>2848570.25</v>
      </c>
      <c r="P59">
        <v>621740</v>
      </c>
      <c r="Q59">
        <v>2539635.5</v>
      </c>
      <c r="R59">
        <v>544010.06000000006</v>
      </c>
      <c r="S59">
        <v>3275813.5</v>
      </c>
      <c r="T59">
        <v>212743.41</v>
      </c>
      <c r="V59" s="3"/>
      <c r="X59">
        <v>72.900000000000006</v>
      </c>
      <c r="Y59">
        <f t="shared" si="34"/>
        <v>0.21826388167888786</v>
      </c>
      <c r="AA59">
        <f t="shared" si="35"/>
        <v>0.21420792865747862</v>
      </c>
      <c r="AC59">
        <f t="shared" si="36"/>
        <v>6.494368803352206E-2</v>
      </c>
      <c r="AE59" s="3"/>
      <c r="AG59">
        <v>72.7</v>
      </c>
      <c r="AH59">
        <v>0.21826000000000001</v>
      </c>
      <c r="AI59">
        <v>8.09</v>
      </c>
      <c r="AJ59">
        <v>27.97</v>
      </c>
      <c r="AK59">
        <f t="shared" si="30"/>
        <v>1.5279282362665991E-2</v>
      </c>
      <c r="AL59">
        <f t="shared" si="30"/>
        <v>1.2782478392178965E-3</v>
      </c>
      <c r="AM59">
        <f t="shared" si="4"/>
        <v>1.6557530201883889E-2</v>
      </c>
      <c r="AN59">
        <f t="shared" si="5"/>
        <v>0.12867606693509048</v>
      </c>
      <c r="AO59">
        <f t="shared" si="6"/>
        <v>2.8084838369252851E-2</v>
      </c>
      <c r="AQ59" s="4"/>
      <c r="AS59">
        <v>0.21421000000000001</v>
      </c>
      <c r="AT59">
        <v>4.7</v>
      </c>
      <c r="AU59">
        <v>13.69</v>
      </c>
      <c r="AV59">
        <f t="shared" si="7"/>
        <v>4.526935264825712E-2</v>
      </c>
      <c r="AW59">
        <f t="shared" si="7"/>
        <v>5.3357208905745026E-3</v>
      </c>
      <c r="AX59">
        <f t="shared" si="8"/>
        <v>5.0605073538831626E-2</v>
      </c>
      <c r="AY59">
        <f t="shared" si="9"/>
        <v>0.22495571461696995</v>
      </c>
      <c r="AZ59">
        <f t="shared" si="10"/>
        <v>4.8187763628101135E-2</v>
      </c>
      <c r="BB59" s="4"/>
      <c r="BD59">
        <v>6.4939999999999998E-2</v>
      </c>
      <c r="BE59">
        <v>1.58</v>
      </c>
      <c r="BF59">
        <v>17.690000000000001</v>
      </c>
      <c r="BG59">
        <f t="shared" si="11"/>
        <v>0.40057683063611593</v>
      </c>
      <c r="BH59">
        <f t="shared" si="11"/>
        <v>3.1955405592387705E-3</v>
      </c>
      <c r="BI59">
        <f t="shared" si="12"/>
        <v>0.4037723711953547</v>
      </c>
      <c r="BJ59">
        <f t="shared" si="13"/>
        <v>0.63543085477127614</v>
      </c>
      <c r="BK59">
        <f t="shared" si="14"/>
        <v>4.1264879708846673E-2</v>
      </c>
    </row>
    <row r="60" spans="1:63" x14ac:dyDescent="0.45">
      <c r="B60">
        <v>60.9</v>
      </c>
      <c r="C60">
        <v>3489626.75</v>
      </c>
      <c r="D60">
        <v>957520.31</v>
      </c>
      <c r="F60">
        <v>1639829</v>
      </c>
      <c r="G60">
        <v>1026546.44</v>
      </c>
      <c r="I60">
        <v>1549582.75</v>
      </c>
      <c r="J60">
        <v>583149.43999999994</v>
      </c>
      <c r="L60" s="3"/>
      <c r="N60">
        <v>60.9</v>
      </c>
      <c r="O60">
        <v>3489626.75</v>
      </c>
      <c r="P60">
        <v>957520.31</v>
      </c>
      <c r="Q60">
        <v>3279658</v>
      </c>
      <c r="R60">
        <v>1026546.44</v>
      </c>
      <c r="S60">
        <v>3099165.5</v>
      </c>
      <c r="T60">
        <v>583149.43999999994</v>
      </c>
      <c r="V60" s="3"/>
      <c r="X60">
        <v>60.9</v>
      </c>
      <c r="Y60">
        <f t="shared" si="34"/>
        <v>0.2743904659717547</v>
      </c>
      <c r="AA60">
        <f t="shared" si="35"/>
        <v>0.31300411201411854</v>
      </c>
      <c r="AC60">
        <f t="shared" si="36"/>
        <v>0.18816337494722368</v>
      </c>
      <c r="AE60" s="3"/>
      <c r="AG60">
        <v>60.9</v>
      </c>
      <c r="AH60">
        <v>0.27439000000000002</v>
      </c>
      <c r="AI60">
        <v>6.15</v>
      </c>
      <c r="AJ60">
        <v>23.38</v>
      </c>
      <c r="AK60">
        <f t="shared" si="30"/>
        <v>2.6439288783131731E-2</v>
      </c>
      <c r="AL60">
        <f t="shared" si="30"/>
        <v>1.8294097372894443E-3</v>
      </c>
      <c r="AM60">
        <f t="shared" si="4"/>
        <v>2.8268698520421177E-2</v>
      </c>
      <c r="AN60">
        <f t="shared" si="5"/>
        <v>0.16813297868181951</v>
      </c>
      <c r="AO60">
        <f t="shared" si="6"/>
        <v>4.6134008020504456E-2</v>
      </c>
      <c r="AQ60" s="4"/>
      <c r="AS60">
        <v>0.313</v>
      </c>
      <c r="AT60">
        <v>8.86</v>
      </c>
      <c r="AU60">
        <v>13.43</v>
      </c>
      <c r="AV60">
        <f t="shared" si="7"/>
        <v>1.2738918414870905E-2</v>
      </c>
      <c r="AW60">
        <f t="shared" si="7"/>
        <v>5.5443159949635432E-3</v>
      </c>
      <c r="AX60">
        <f t="shared" si="8"/>
        <v>1.8283234409834447E-2</v>
      </c>
      <c r="AY60">
        <f t="shared" si="9"/>
        <v>0.13521551098093165</v>
      </c>
      <c r="AZ60">
        <f t="shared" si="10"/>
        <v>4.2322454937031607E-2</v>
      </c>
      <c r="BB60" s="4"/>
      <c r="BD60">
        <v>0.18815999999999999</v>
      </c>
      <c r="BE60">
        <v>4.08</v>
      </c>
      <c r="BF60">
        <v>15.57</v>
      </c>
      <c r="BG60">
        <f t="shared" si="11"/>
        <v>6.007304882737409E-2</v>
      </c>
      <c r="BH60">
        <f t="shared" si="11"/>
        <v>4.1249888109678497E-3</v>
      </c>
      <c r="BI60">
        <f t="shared" si="12"/>
        <v>6.4198037638341934E-2</v>
      </c>
      <c r="BJ60">
        <f t="shared" si="13"/>
        <v>0.25337331674496022</v>
      </c>
      <c r="BK60">
        <f t="shared" si="14"/>
        <v>4.7674723278731714E-2</v>
      </c>
    </row>
    <row r="61" spans="1:63" x14ac:dyDescent="0.45">
      <c r="B61">
        <v>55.5</v>
      </c>
      <c r="C61">
        <v>1600386.25</v>
      </c>
      <c r="D61">
        <v>187502.44</v>
      </c>
      <c r="F61">
        <v>592081.88</v>
      </c>
      <c r="G61">
        <v>113470.06</v>
      </c>
      <c r="I61">
        <v>533351.25</v>
      </c>
      <c r="J61">
        <v>188724.25</v>
      </c>
      <c r="L61" s="3"/>
      <c r="N61">
        <v>55.5</v>
      </c>
      <c r="O61">
        <v>1600386.25</v>
      </c>
      <c r="P61">
        <v>187502.44</v>
      </c>
      <c r="Q61">
        <v>1184163.76</v>
      </c>
      <c r="R61">
        <v>113470.06</v>
      </c>
      <c r="S61">
        <v>1066702.5</v>
      </c>
      <c r="T61">
        <v>188724.25</v>
      </c>
      <c r="V61" s="3"/>
      <c r="X61">
        <v>55.5</v>
      </c>
      <c r="Y61">
        <f t="shared" si="34"/>
        <v>0.11716074166470751</v>
      </c>
      <c r="AA61">
        <f t="shared" si="35"/>
        <v>9.5822945974972248E-2</v>
      </c>
      <c r="AC61">
        <f t="shared" si="36"/>
        <v>0.17692304086659588</v>
      </c>
      <c r="AE61" s="3"/>
      <c r="AG61">
        <v>55.5</v>
      </c>
      <c r="AQ61" s="4"/>
      <c r="AS61">
        <v>9.5820000000000002E-2</v>
      </c>
      <c r="AT61">
        <v>1.57</v>
      </c>
      <c r="AU61">
        <v>4.8600000000000003</v>
      </c>
      <c r="AV61">
        <f t="shared" si="7"/>
        <v>0.4056959714390036</v>
      </c>
      <c r="AW61">
        <f t="shared" si="7"/>
        <v>4.2337719521075713E-2</v>
      </c>
      <c r="AX61">
        <f t="shared" si="8"/>
        <v>0.44803369096007933</v>
      </c>
      <c r="AY61">
        <f t="shared" si="9"/>
        <v>0.66935318850370717</v>
      </c>
      <c r="AZ61">
        <f t="shared" si="10"/>
        <v>6.4137422522425228E-2</v>
      </c>
      <c r="BB61" s="4"/>
      <c r="BD61">
        <v>0.17691999999999999</v>
      </c>
      <c r="BE61">
        <v>1.1599999999999999</v>
      </c>
      <c r="BF61">
        <v>6.37</v>
      </c>
      <c r="BG61">
        <f t="shared" si="11"/>
        <v>0.74316290130796681</v>
      </c>
      <c r="BH61">
        <f t="shared" si="11"/>
        <v>2.4644563778898832E-2</v>
      </c>
      <c r="BI61">
        <f t="shared" si="12"/>
        <v>0.76780746508686559</v>
      </c>
      <c r="BJ61">
        <f t="shared" si="13"/>
        <v>0.8762462354195113</v>
      </c>
      <c r="BK61">
        <f t="shared" si="14"/>
        <v>0.15502548397041993</v>
      </c>
    </row>
    <row r="62" spans="1:63" x14ac:dyDescent="0.45">
      <c r="L62" s="3"/>
      <c r="Q62">
        <v>0</v>
      </c>
      <c r="S62">
        <v>0</v>
      </c>
      <c r="V62" s="3"/>
      <c r="AE62" s="3"/>
      <c r="AQ62" s="4"/>
      <c r="AV62" t="e">
        <f t="shared" si="7"/>
        <v>#DIV/0!</v>
      </c>
      <c r="AW62" t="e">
        <f t="shared" si="7"/>
        <v>#DIV/0!</v>
      </c>
      <c r="AX62" t="e">
        <f t="shared" si="8"/>
        <v>#DIV/0!</v>
      </c>
      <c r="AY62" t="e">
        <f t="shared" si="9"/>
        <v>#DIV/0!</v>
      </c>
      <c r="AZ62" t="e">
        <f t="shared" si="10"/>
        <v>#DIV/0!</v>
      </c>
      <c r="BB62" s="4"/>
      <c r="BI62">
        <f t="shared" si="12"/>
        <v>0</v>
      </c>
      <c r="BJ62">
        <f t="shared" si="13"/>
        <v>0</v>
      </c>
      <c r="BK62">
        <f t="shared" si="14"/>
        <v>0</v>
      </c>
    </row>
    <row r="63" spans="1:63" x14ac:dyDescent="0.45">
      <c r="A63" t="s">
        <v>113</v>
      </c>
      <c r="B63">
        <v>103.6</v>
      </c>
      <c r="C63">
        <v>3696920.5</v>
      </c>
      <c r="D63">
        <v>828705.44</v>
      </c>
      <c r="F63">
        <v>1552721.5</v>
      </c>
      <c r="G63">
        <v>972605.5</v>
      </c>
      <c r="I63">
        <v>1082325.25</v>
      </c>
      <c r="J63">
        <v>561627.75</v>
      </c>
      <c r="L63" s="3"/>
      <c r="N63">
        <v>103.6</v>
      </c>
      <c r="O63">
        <v>3696920.5</v>
      </c>
      <c r="P63">
        <v>828705.44</v>
      </c>
      <c r="Q63">
        <v>3105443</v>
      </c>
      <c r="R63">
        <v>972605.5</v>
      </c>
      <c r="S63">
        <v>2164650.5</v>
      </c>
      <c r="T63">
        <v>561627.75</v>
      </c>
      <c r="V63" s="3"/>
      <c r="X63">
        <v>103.6</v>
      </c>
      <c r="Y63">
        <f>P63/O63</f>
        <v>0.22416101184756337</v>
      </c>
      <c r="AA63">
        <f>R63/Q63</f>
        <v>0.31319380197929891</v>
      </c>
      <c r="AC63">
        <f>T63/S63</f>
        <v>0.25945423984148941</v>
      </c>
      <c r="AE63" s="3"/>
      <c r="AF63">
        <v>72.900000000000006</v>
      </c>
      <c r="AG63">
        <v>103.6</v>
      </c>
      <c r="AH63">
        <v>0.22416</v>
      </c>
      <c r="AI63">
        <v>5.05</v>
      </c>
      <c r="AJ63">
        <v>21.37</v>
      </c>
      <c r="AK63">
        <f t="shared" si="30"/>
        <v>3.9211841976276841E-2</v>
      </c>
      <c r="AL63">
        <f t="shared" si="30"/>
        <v>2.1897319527219351E-3</v>
      </c>
      <c r="AM63">
        <f t="shared" si="4"/>
        <v>4.1401573928998778E-2</v>
      </c>
      <c r="AN63">
        <f t="shared" si="5"/>
        <v>0.20347376717650553</v>
      </c>
      <c r="AO63">
        <f t="shared" si="6"/>
        <v>4.5610679650285479E-2</v>
      </c>
      <c r="AQ63" s="4"/>
      <c r="AS63">
        <v>0.31319000000000002</v>
      </c>
      <c r="AT63">
        <v>7.75</v>
      </c>
      <c r="AU63">
        <v>15.68</v>
      </c>
      <c r="AV63">
        <f t="shared" si="7"/>
        <v>1.6649323621227889E-2</v>
      </c>
      <c r="AW63">
        <f t="shared" si="7"/>
        <v>4.0673157017909207E-3</v>
      </c>
      <c r="AX63">
        <f t="shared" si="8"/>
        <v>2.0716639323018808E-2</v>
      </c>
      <c r="AY63">
        <f t="shared" si="9"/>
        <v>0.14393275972834957</v>
      </c>
      <c r="AZ63">
        <f t="shared" si="10"/>
        <v>4.5078301019321802E-2</v>
      </c>
      <c r="BB63" s="4"/>
      <c r="BD63">
        <v>0.25945000000000001</v>
      </c>
      <c r="BE63">
        <v>4.17</v>
      </c>
      <c r="BF63">
        <v>10.46</v>
      </c>
      <c r="BG63">
        <f t="shared" si="11"/>
        <v>5.7507950474153052E-2</v>
      </c>
      <c r="BH63">
        <f t="shared" si="11"/>
        <v>9.1397987050733185E-3</v>
      </c>
      <c r="BI63">
        <f t="shared" si="12"/>
        <v>6.6647749179226376E-2</v>
      </c>
      <c r="BJ63">
        <f t="shared" si="13"/>
        <v>0.25816225359108247</v>
      </c>
      <c r="BK63">
        <f t="shared" si="14"/>
        <v>6.6980196694206351E-2</v>
      </c>
    </row>
    <row r="64" spans="1:63" x14ac:dyDescent="0.45">
      <c r="B64">
        <v>83</v>
      </c>
      <c r="C64">
        <v>2006959.75</v>
      </c>
      <c r="D64">
        <v>70039.5</v>
      </c>
      <c r="F64">
        <v>845449.75</v>
      </c>
      <c r="G64">
        <v>290489.69</v>
      </c>
      <c r="I64">
        <v>595902.12</v>
      </c>
      <c r="J64">
        <v>126107.03</v>
      </c>
      <c r="L64" s="3"/>
      <c r="N64">
        <v>83</v>
      </c>
      <c r="O64">
        <v>2006959.75</v>
      </c>
      <c r="P64">
        <v>70039.5</v>
      </c>
      <c r="Q64">
        <v>1690899.5</v>
      </c>
      <c r="R64">
        <v>290489.69</v>
      </c>
      <c r="S64">
        <v>1191804.24</v>
      </c>
      <c r="T64">
        <v>126107.03</v>
      </c>
      <c r="V64" s="3"/>
      <c r="X64">
        <v>83</v>
      </c>
      <c r="Y64">
        <f t="shared" ref="Y64:Y68" si="37">P64/O64</f>
        <v>3.4898308249579992E-2</v>
      </c>
      <c r="AA64">
        <f t="shared" ref="AA64:AA68" si="38">R64/Q64</f>
        <v>0.17179595239102027</v>
      </c>
      <c r="AC64">
        <f t="shared" ref="AC64:AC68" si="39">T64/S64</f>
        <v>0.10581186554597255</v>
      </c>
      <c r="AE64" s="3"/>
      <c r="AQ64" s="4"/>
      <c r="AS64">
        <v>0.17180000000000001</v>
      </c>
      <c r="AT64">
        <v>2.2799999999999998</v>
      </c>
      <c r="AU64">
        <v>8.5399999999999991</v>
      </c>
      <c r="AV64">
        <f t="shared" si="7"/>
        <v>0.19236688211757466</v>
      </c>
      <c r="AW64">
        <f t="shared" si="7"/>
        <v>1.3711477603672485E-2</v>
      </c>
      <c r="AX64">
        <f t="shared" si="8"/>
        <v>0.20607835972124713</v>
      </c>
      <c r="AY64">
        <f t="shared" si="9"/>
        <v>0.45395854405578395</v>
      </c>
      <c r="AZ64">
        <f t="shared" si="10"/>
        <v>7.7990077868783689E-2</v>
      </c>
      <c r="BB64" s="4"/>
      <c r="BD64">
        <v>0.10581</v>
      </c>
      <c r="BE64">
        <v>0.88</v>
      </c>
      <c r="BF64">
        <v>5.12</v>
      </c>
      <c r="BG64">
        <f t="shared" si="11"/>
        <v>1.2913223140495869</v>
      </c>
      <c r="BH64">
        <f t="shared" si="11"/>
        <v>3.814697265625E-2</v>
      </c>
      <c r="BI64">
        <f t="shared" si="12"/>
        <v>1.3294692867058369</v>
      </c>
      <c r="BJ64">
        <f t="shared" si="13"/>
        <v>1.1530261431146462</v>
      </c>
      <c r="BK64">
        <f t="shared" si="14"/>
        <v>0.12200169620296072</v>
      </c>
    </row>
    <row r="65" spans="1:63" x14ac:dyDescent="0.45">
      <c r="B65">
        <v>75.7</v>
      </c>
      <c r="C65">
        <v>4119829.75</v>
      </c>
      <c r="D65">
        <v>496592.38</v>
      </c>
      <c r="F65">
        <v>1305197.6200000001</v>
      </c>
      <c r="G65">
        <v>769864.31</v>
      </c>
      <c r="I65">
        <v>790468.62</v>
      </c>
      <c r="J65">
        <v>374050.81</v>
      </c>
      <c r="L65" s="3"/>
      <c r="N65">
        <v>75.7</v>
      </c>
      <c r="O65">
        <v>4119829.75</v>
      </c>
      <c r="P65">
        <v>496592.38</v>
      </c>
      <c r="Q65">
        <v>2610395.2400000002</v>
      </c>
      <c r="R65">
        <v>769864.31</v>
      </c>
      <c r="S65">
        <v>1580937.24</v>
      </c>
      <c r="T65">
        <v>374050.81</v>
      </c>
      <c r="V65" s="3"/>
      <c r="X65">
        <v>75.7</v>
      </c>
      <c r="Y65">
        <f t="shared" si="37"/>
        <v>0.12053711200080537</v>
      </c>
      <c r="AA65">
        <f t="shared" si="38"/>
        <v>0.29492250759697219</v>
      </c>
      <c r="AC65">
        <f t="shared" si="39"/>
        <v>0.23660066986593345</v>
      </c>
      <c r="AE65" s="3"/>
      <c r="AG65">
        <v>75.7</v>
      </c>
      <c r="AH65">
        <v>0.12053999999999999</v>
      </c>
      <c r="AI65">
        <v>9.8800000000000008</v>
      </c>
      <c r="AJ65">
        <v>20.86</v>
      </c>
      <c r="AK65">
        <f t="shared" si="30"/>
        <v>1.0244390171941843E-2</v>
      </c>
      <c r="AL65">
        <f t="shared" si="30"/>
        <v>2.2981130653243237E-3</v>
      </c>
      <c r="AM65">
        <f t="shared" si="4"/>
        <v>1.2542503237266167E-2</v>
      </c>
      <c r="AN65">
        <f t="shared" si="5"/>
        <v>0.11199331782417274</v>
      </c>
      <c r="AO65">
        <f t="shared" si="6"/>
        <v>1.3499674530525781E-2</v>
      </c>
      <c r="AQ65" s="4"/>
      <c r="AS65">
        <v>0.29492000000000002</v>
      </c>
      <c r="AT65">
        <v>13.45</v>
      </c>
      <c r="AU65">
        <v>28.68</v>
      </c>
      <c r="AV65">
        <f t="shared" si="7"/>
        <v>5.5278395820953282E-3</v>
      </c>
      <c r="AW65">
        <f t="shared" si="7"/>
        <v>1.2157427993985479E-3</v>
      </c>
      <c r="AX65">
        <f t="shared" si="8"/>
        <v>6.7435823814938761E-3</v>
      </c>
      <c r="AY65">
        <f t="shared" si="9"/>
        <v>8.2119317955605772E-2</v>
      </c>
      <c r="AZ65">
        <f t="shared" si="10"/>
        <v>2.4218629251467255E-2</v>
      </c>
      <c r="BB65" s="4"/>
      <c r="BD65">
        <v>0.2366</v>
      </c>
      <c r="BE65">
        <v>7.61</v>
      </c>
      <c r="BF65">
        <v>10.76</v>
      </c>
      <c r="BG65">
        <f t="shared" si="11"/>
        <v>1.7267548577931037E-2</v>
      </c>
      <c r="BH65">
        <f t="shared" si="11"/>
        <v>8.6372493470239491E-3</v>
      </c>
      <c r="BI65">
        <f t="shared" si="12"/>
        <v>2.5904797924954988E-2</v>
      </c>
      <c r="BJ65">
        <f t="shared" si="13"/>
        <v>0.16094967513156089</v>
      </c>
      <c r="BK65">
        <f t="shared" si="14"/>
        <v>3.808069313612731E-2</v>
      </c>
    </row>
    <row r="66" spans="1:63" x14ac:dyDescent="0.45">
      <c r="B66">
        <v>72.900000000000006</v>
      </c>
      <c r="C66">
        <v>6508700</v>
      </c>
      <c r="D66">
        <v>1883508.44</v>
      </c>
      <c r="F66">
        <v>3372959</v>
      </c>
      <c r="G66">
        <v>1727615.81</v>
      </c>
      <c r="I66">
        <v>2974973.38</v>
      </c>
      <c r="J66">
        <v>1229715.06</v>
      </c>
      <c r="L66" s="3"/>
      <c r="N66">
        <v>72.900000000000006</v>
      </c>
      <c r="O66">
        <v>6508700</v>
      </c>
      <c r="P66">
        <v>1883508.44</v>
      </c>
      <c r="Q66">
        <v>6745918</v>
      </c>
      <c r="R66">
        <v>1727615.81</v>
      </c>
      <c r="S66">
        <v>5949946.7599999998</v>
      </c>
      <c r="T66">
        <v>1229715.06</v>
      </c>
      <c r="V66" s="3"/>
      <c r="X66">
        <v>72.900000000000006</v>
      </c>
      <c r="Y66">
        <f t="shared" si="37"/>
        <v>0.28938320094642556</v>
      </c>
      <c r="AA66">
        <f t="shared" si="38"/>
        <v>0.25609795583047407</v>
      </c>
      <c r="AC66">
        <f t="shared" si="39"/>
        <v>0.20667664932181681</v>
      </c>
      <c r="AE66" s="3"/>
      <c r="AG66">
        <v>72.900000000000006</v>
      </c>
      <c r="AH66">
        <v>0.28938000000000003</v>
      </c>
      <c r="AI66">
        <v>10.53</v>
      </c>
      <c r="AJ66">
        <v>40.56</v>
      </c>
      <c r="AK66">
        <f t="shared" si="30"/>
        <v>9.0186858151403912E-3</v>
      </c>
      <c r="AL66">
        <f t="shared" si="30"/>
        <v>6.0786075806558274E-4</v>
      </c>
      <c r="AM66">
        <f t="shared" si="4"/>
        <v>9.6265465732059737E-3</v>
      </c>
      <c r="AN66">
        <f t="shared" si="5"/>
        <v>9.8114966102047729E-2</v>
      </c>
      <c r="AO66">
        <f t="shared" si="6"/>
        <v>2.8392508890610575E-2</v>
      </c>
      <c r="AQ66" s="4"/>
      <c r="AS66">
        <v>0.25609999999999999</v>
      </c>
      <c r="AT66">
        <v>13.35</v>
      </c>
      <c r="AU66">
        <v>34.07</v>
      </c>
      <c r="AV66">
        <f t="shared" si="7"/>
        <v>5.6109638233107495E-3</v>
      </c>
      <c r="AW66">
        <f t="shared" si="7"/>
        <v>8.6150089479790424E-4</v>
      </c>
      <c r="AX66">
        <f t="shared" si="8"/>
        <v>6.472464718108654E-3</v>
      </c>
      <c r="AY66">
        <f t="shared" si="9"/>
        <v>8.0451629679632056E-2</v>
      </c>
      <c r="AZ66">
        <f t="shared" si="10"/>
        <v>2.0603662360953769E-2</v>
      </c>
      <c r="BB66" s="4"/>
      <c r="BD66">
        <v>0.20668</v>
      </c>
      <c r="BE66">
        <v>9.93</v>
      </c>
      <c r="BF66">
        <v>23.13</v>
      </c>
      <c r="BG66">
        <f t="shared" si="11"/>
        <v>1.0141483841066721E-2</v>
      </c>
      <c r="BH66">
        <f t="shared" si="11"/>
        <v>1.8691697092076609E-3</v>
      </c>
      <c r="BI66">
        <f t="shared" si="12"/>
        <v>1.2010653550274381E-2</v>
      </c>
      <c r="BJ66">
        <f t="shared" si="13"/>
        <v>0.1095931272948919</v>
      </c>
      <c r="BK66">
        <f t="shared" si="14"/>
        <v>2.2650707549308258E-2</v>
      </c>
    </row>
    <row r="67" spans="1:63" x14ac:dyDescent="0.45">
      <c r="B67">
        <v>60.9</v>
      </c>
      <c r="C67">
        <v>2430907.75</v>
      </c>
      <c r="D67">
        <v>518599.56</v>
      </c>
      <c r="F67">
        <v>1113545.6200000001</v>
      </c>
      <c r="G67">
        <v>509325.06</v>
      </c>
      <c r="I67">
        <v>833252</v>
      </c>
      <c r="J67">
        <v>486774.09</v>
      </c>
      <c r="L67" s="3"/>
      <c r="N67">
        <v>60.9</v>
      </c>
      <c r="O67">
        <v>2430907.75</v>
      </c>
      <c r="P67">
        <v>518599.56</v>
      </c>
      <c r="Q67">
        <v>2227091.2400000002</v>
      </c>
      <c r="R67">
        <v>509325.06</v>
      </c>
      <c r="S67">
        <v>1666504</v>
      </c>
      <c r="T67">
        <v>486774.09</v>
      </c>
      <c r="V67" s="3"/>
      <c r="X67">
        <v>60.9</v>
      </c>
      <c r="Y67">
        <f t="shared" si="37"/>
        <v>0.21333576315267413</v>
      </c>
      <c r="AA67">
        <f t="shared" si="38"/>
        <v>0.22869519256876064</v>
      </c>
      <c r="AC67">
        <f t="shared" si="39"/>
        <v>0.29209296227311787</v>
      </c>
      <c r="AE67" s="3"/>
      <c r="AG67">
        <v>60.9</v>
      </c>
      <c r="AH67">
        <v>0.21334</v>
      </c>
      <c r="AI67">
        <v>3.11</v>
      </c>
      <c r="AJ67">
        <v>14.05</v>
      </c>
      <c r="AK67">
        <f t="shared" si="30"/>
        <v>0.10339016345984844</v>
      </c>
      <c r="AL67">
        <f t="shared" si="30"/>
        <v>5.0657919732526174E-3</v>
      </c>
      <c r="AM67">
        <f t="shared" si="4"/>
        <v>0.10845595543310106</v>
      </c>
      <c r="AN67">
        <f t="shared" si="5"/>
        <v>0.32932651796219065</v>
      </c>
      <c r="AO67">
        <f t="shared" si="6"/>
        <v>7.0258519342053752E-2</v>
      </c>
      <c r="AQ67" s="4"/>
      <c r="AS67">
        <v>0.22869999999999999</v>
      </c>
      <c r="AT67">
        <v>3.99</v>
      </c>
      <c r="AU67">
        <v>11.25</v>
      </c>
      <c r="AV67">
        <f t="shared" si="7"/>
        <v>6.2813675793493756E-2</v>
      </c>
      <c r="AW67">
        <f t="shared" si="7"/>
        <v>7.9012345679012348E-3</v>
      </c>
      <c r="AX67">
        <f t="shared" si="8"/>
        <v>7.0714910361394989E-2</v>
      </c>
      <c r="AY67">
        <f t="shared" si="9"/>
        <v>0.26592275262074699</v>
      </c>
      <c r="AZ67">
        <f t="shared" si="10"/>
        <v>6.0816533524364835E-2</v>
      </c>
      <c r="BB67" s="4"/>
      <c r="BD67">
        <v>0.29209000000000002</v>
      </c>
      <c r="BE67">
        <v>3.39</v>
      </c>
      <c r="BF67">
        <v>7.15</v>
      </c>
      <c r="BG67">
        <f t="shared" si="11"/>
        <v>8.7016298152643987E-2</v>
      </c>
      <c r="BH67">
        <f t="shared" si="11"/>
        <v>1.9560858721697882E-2</v>
      </c>
      <c r="BI67">
        <f t="shared" si="12"/>
        <v>0.10657715687434187</v>
      </c>
      <c r="BJ67">
        <f t="shared" si="13"/>
        <v>0.32646157028713479</v>
      </c>
      <c r="BK67">
        <f t="shared" si="14"/>
        <v>9.5356160065169213E-2</v>
      </c>
    </row>
    <row r="68" spans="1:63" x14ac:dyDescent="0.45">
      <c r="B68">
        <v>55.5</v>
      </c>
      <c r="C68">
        <v>2407054.75</v>
      </c>
      <c r="D68">
        <v>304092.38</v>
      </c>
      <c r="F68">
        <v>1133211.6200000001</v>
      </c>
      <c r="G68">
        <v>338320.69</v>
      </c>
      <c r="I68">
        <v>971757.25</v>
      </c>
      <c r="J68">
        <v>267481.78000000003</v>
      </c>
      <c r="L68" s="3"/>
      <c r="N68">
        <v>55.5</v>
      </c>
      <c r="O68">
        <v>2407054.75</v>
      </c>
      <c r="P68">
        <v>304092.38</v>
      </c>
      <c r="Q68">
        <v>2266423.2400000002</v>
      </c>
      <c r="R68">
        <v>338320.69</v>
      </c>
      <c r="S68">
        <v>1943514.5</v>
      </c>
      <c r="T68">
        <v>267481.78000000003</v>
      </c>
      <c r="V68" s="3"/>
      <c r="X68">
        <v>55.5</v>
      </c>
      <c r="Y68">
        <f t="shared" si="37"/>
        <v>0.12633380275209777</v>
      </c>
      <c r="AA68">
        <f t="shared" si="38"/>
        <v>0.149275159215187</v>
      </c>
      <c r="AC68">
        <f t="shared" si="39"/>
        <v>0.13762787980228602</v>
      </c>
      <c r="AE68" s="3"/>
      <c r="AG68">
        <v>55.5</v>
      </c>
      <c r="AH68">
        <v>0.12633</v>
      </c>
      <c r="AI68">
        <v>1.91</v>
      </c>
      <c r="AJ68">
        <v>14.2</v>
      </c>
      <c r="AK68">
        <f t="shared" si="30"/>
        <v>0.27411529289219044</v>
      </c>
      <c r="AL68">
        <f t="shared" si="30"/>
        <v>4.9593334655822262E-3</v>
      </c>
      <c r="AM68">
        <f t="shared" si="4"/>
        <v>0.27907462635777269</v>
      </c>
      <c r="AN68">
        <f t="shared" si="5"/>
        <v>0.52827514266504405</v>
      </c>
      <c r="AO68">
        <f t="shared" si="6"/>
        <v>6.673699877287502E-2</v>
      </c>
      <c r="AQ68" s="4"/>
      <c r="AS68">
        <v>0.14928</v>
      </c>
      <c r="AT68">
        <v>2.88</v>
      </c>
      <c r="AU68">
        <v>11.93</v>
      </c>
      <c r="AV68">
        <f t="shared" si="7"/>
        <v>0.12056327160493828</v>
      </c>
      <c r="AW68">
        <f t="shared" si="7"/>
        <v>7.0261774292481507E-3</v>
      </c>
      <c r="AX68">
        <f t="shared" si="8"/>
        <v>0.12758944903418643</v>
      </c>
      <c r="AY68">
        <f t="shared" si="9"/>
        <v>0.35719665316767235</v>
      </c>
      <c r="AZ68">
        <f t="shared" si="10"/>
        <v>5.332231638487013E-2</v>
      </c>
      <c r="BB68" s="4"/>
      <c r="BD68">
        <v>0.13763</v>
      </c>
      <c r="BE68">
        <v>1.86</v>
      </c>
      <c r="BF68">
        <v>8.61</v>
      </c>
      <c r="BG68">
        <f t="shared" si="11"/>
        <v>0.28905075731298413</v>
      </c>
      <c r="BH68">
        <f t="shared" si="11"/>
        <v>1.3489433052618233E-2</v>
      </c>
      <c r="BI68">
        <f t="shared" si="12"/>
        <v>0.30254019036560237</v>
      </c>
      <c r="BJ68">
        <f t="shared" si="13"/>
        <v>0.55003653548250986</v>
      </c>
      <c r="BK68">
        <f t="shared" si="14"/>
        <v>7.5701528378457839E-2</v>
      </c>
    </row>
    <row r="69" spans="1:63" x14ac:dyDescent="0.45">
      <c r="L69" s="3"/>
      <c r="Q69">
        <v>0</v>
      </c>
      <c r="S69">
        <v>0</v>
      </c>
      <c r="V69" s="3"/>
      <c r="AE69" s="3"/>
      <c r="AQ69" s="4"/>
      <c r="AV69" t="e">
        <f t="shared" si="7"/>
        <v>#DIV/0!</v>
      </c>
      <c r="AW69" t="e">
        <f t="shared" si="7"/>
        <v>#DIV/0!</v>
      </c>
      <c r="AX69" t="e">
        <f t="shared" si="8"/>
        <v>#DIV/0!</v>
      </c>
      <c r="AY69" t="e">
        <f t="shared" si="9"/>
        <v>#DIV/0!</v>
      </c>
      <c r="AZ69" t="e">
        <f t="shared" si="10"/>
        <v>#DIV/0!</v>
      </c>
      <c r="BB69" s="4"/>
      <c r="BI69">
        <f t="shared" si="12"/>
        <v>0</v>
      </c>
      <c r="BJ69">
        <f t="shared" si="13"/>
        <v>0</v>
      </c>
      <c r="BK69">
        <f t="shared" si="14"/>
        <v>0</v>
      </c>
    </row>
    <row r="70" spans="1:63" x14ac:dyDescent="0.45">
      <c r="A70" t="s">
        <v>114</v>
      </c>
      <c r="B70">
        <v>103.6</v>
      </c>
      <c r="C70">
        <v>1943055.75</v>
      </c>
      <c r="D70">
        <v>418650.75</v>
      </c>
      <c r="F70">
        <v>744369.12</v>
      </c>
      <c r="G70">
        <v>248028.94</v>
      </c>
      <c r="I70">
        <v>617828.62</v>
      </c>
      <c r="J70">
        <v>253670</v>
      </c>
      <c r="L70" s="3"/>
      <c r="N70">
        <v>103.6</v>
      </c>
      <c r="O70">
        <v>1943055.75</v>
      </c>
      <c r="P70">
        <v>418650.75</v>
      </c>
      <c r="Q70">
        <v>1488738.24</v>
      </c>
      <c r="R70">
        <v>248028.94</v>
      </c>
      <c r="S70">
        <v>1235657.24</v>
      </c>
      <c r="T70">
        <v>253670</v>
      </c>
      <c r="V70" s="3"/>
      <c r="X70">
        <v>103.6</v>
      </c>
      <c r="Y70">
        <f>P70/O70</f>
        <v>0.21545997843860115</v>
      </c>
      <c r="AA70">
        <f>R70/Q70</f>
        <v>0.16660345877862318</v>
      </c>
      <c r="AC70">
        <f>T70/S70</f>
        <v>0.20529155803756713</v>
      </c>
      <c r="AE70" s="3"/>
      <c r="AF70">
        <v>55.5</v>
      </c>
      <c r="AG70">
        <v>103.6</v>
      </c>
      <c r="AH70">
        <v>0.21546000000000001</v>
      </c>
      <c r="AI70">
        <v>2.84</v>
      </c>
      <c r="AJ70">
        <v>12.73</v>
      </c>
      <c r="AK70">
        <f t="shared" si="30"/>
        <v>0.12398333663955564</v>
      </c>
      <c r="AL70">
        <f t="shared" si="30"/>
        <v>6.1708244653443404E-3</v>
      </c>
      <c r="AM70">
        <f t="shared" ref="AM70:AM75" si="40">AK70+AL70</f>
        <v>0.1301541611049</v>
      </c>
      <c r="AN70">
        <f t="shared" ref="AN70:AN75" si="41">SQRT(AM70)</f>
        <v>0.36076884719290825</v>
      </c>
      <c r="AO70">
        <f t="shared" ref="AO70:AO75" si="42">AN70*AH70</f>
        <v>7.7731255816184022E-2</v>
      </c>
      <c r="AQ70" s="4"/>
      <c r="AS70">
        <v>0.1666</v>
      </c>
      <c r="AT70">
        <v>1.97</v>
      </c>
      <c r="AU70">
        <v>6.29</v>
      </c>
      <c r="AV70">
        <f t="shared" ref="AV70:AW73" si="43">1/(AT70)^2</f>
        <v>0.25767218944059367</v>
      </c>
      <c r="AW70">
        <f t="shared" si="43"/>
        <v>2.527543909756572E-2</v>
      </c>
      <c r="AX70">
        <f t="shared" ref="AX70:AX73" si="44">AV70+AW70</f>
        <v>0.28294762853815941</v>
      </c>
      <c r="AY70">
        <f t="shared" ref="AY70:AY73" si="45">SQRT(AX70)</f>
        <v>0.53192821746750696</v>
      </c>
      <c r="AZ70">
        <f t="shared" ref="AZ70:AZ73" si="46">AY70*AS70</f>
        <v>8.8619241030086657E-2</v>
      </c>
      <c r="BB70" s="4"/>
      <c r="BD70">
        <v>0.20529</v>
      </c>
      <c r="BE70">
        <v>1.68</v>
      </c>
      <c r="BF70">
        <v>9.69</v>
      </c>
      <c r="BG70">
        <f t="shared" ref="BG70:BH75" si="47">1/(BE70)^2</f>
        <v>0.35430839002267578</v>
      </c>
      <c r="BH70">
        <f t="shared" si="47"/>
        <v>1.0650069598204826E-2</v>
      </c>
      <c r="BI70">
        <f t="shared" ref="BI70:BI75" si="48">BG70+BH70</f>
        <v>0.36495845962088058</v>
      </c>
      <c r="BJ70">
        <f t="shared" ref="BJ70:BJ75" si="49">SQRT(BI70)</f>
        <v>0.604117918639135</v>
      </c>
      <c r="BK70">
        <f t="shared" ref="BK70:BK75" si="50">BJ70*BD70</f>
        <v>0.12401936751742802</v>
      </c>
    </row>
    <row r="71" spans="1:63" x14ac:dyDescent="0.45">
      <c r="B71">
        <v>83</v>
      </c>
      <c r="C71">
        <v>1508636</v>
      </c>
      <c r="D71">
        <v>286657.25</v>
      </c>
      <c r="F71">
        <v>479962.75</v>
      </c>
      <c r="G71">
        <v>92598.06</v>
      </c>
      <c r="I71">
        <v>432786.62</v>
      </c>
      <c r="J71">
        <v>8283.84</v>
      </c>
      <c r="L71" s="3"/>
      <c r="N71">
        <v>83</v>
      </c>
      <c r="O71">
        <v>1508636</v>
      </c>
      <c r="P71">
        <v>286657.25</v>
      </c>
      <c r="Q71">
        <v>959925.5</v>
      </c>
      <c r="R71">
        <v>92598.06</v>
      </c>
      <c r="S71">
        <v>865573.24</v>
      </c>
      <c r="T71">
        <v>8283.84</v>
      </c>
      <c r="V71" s="3"/>
      <c r="X71">
        <v>83</v>
      </c>
      <c r="Y71">
        <f t="shared" ref="Y71:Y75" si="51">P71/O71</f>
        <v>0.19001087737532446</v>
      </c>
      <c r="AA71">
        <f t="shared" ref="AA71:AA75" si="52">R71/Q71</f>
        <v>9.6463798492695527E-2</v>
      </c>
      <c r="AC71">
        <f t="shared" ref="AC71:AC75" si="53">T71/S71</f>
        <v>9.5703513200107709E-3</v>
      </c>
      <c r="AE71" s="3"/>
      <c r="AG71">
        <v>83</v>
      </c>
      <c r="AH71">
        <v>0.19001000000000001</v>
      </c>
      <c r="AI71">
        <v>1.93</v>
      </c>
      <c r="AJ71">
        <v>9.89</v>
      </c>
      <c r="AK71">
        <f t="shared" si="30"/>
        <v>0.26846358291497757</v>
      </c>
      <c r="AL71">
        <f t="shared" si="30"/>
        <v>1.0223683981838646E-2</v>
      </c>
      <c r="AM71">
        <f t="shared" si="40"/>
        <v>0.27868726689681622</v>
      </c>
      <c r="AN71">
        <f t="shared" si="41"/>
        <v>0.52790838873503065</v>
      </c>
      <c r="AO71">
        <f t="shared" si="42"/>
        <v>0.10030787294354318</v>
      </c>
      <c r="AQ71" s="4"/>
      <c r="AS71">
        <v>9.6000000000000002E-2</v>
      </c>
      <c r="AT71">
        <v>0.74</v>
      </c>
      <c r="AU71">
        <v>4.0199999999999996</v>
      </c>
      <c r="AV71">
        <f t="shared" si="43"/>
        <v>1.8261504747991235</v>
      </c>
      <c r="AW71">
        <f t="shared" si="43"/>
        <v>6.1879656444147439E-2</v>
      </c>
      <c r="AX71">
        <f t="shared" si="44"/>
        <v>1.888030131243271</v>
      </c>
      <c r="AY71">
        <f t="shared" si="45"/>
        <v>1.3740560873717167</v>
      </c>
      <c r="AZ71">
        <f t="shared" si="46"/>
        <v>0.13190938438768479</v>
      </c>
      <c r="BB71" s="4"/>
      <c r="BD71">
        <v>9.1850000000000001E-2</v>
      </c>
      <c r="BE71">
        <v>0.37</v>
      </c>
      <c r="BF71">
        <v>6.79</v>
      </c>
      <c r="BG71">
        <f t="shared" si="47"/>
        <v>7.3046018991964941</v>
      </c>
      <c r="BH71">
        <f t="shared" si="47"/>
        <v>2.1690044920083029E-2</v>
      </c>
      <c r="BI71">
        <f t="shared" si="48"/>
        <v>7.3262919441165772</v>
      </c>
      <c r="BJ71">
        <f t="shared" si="49"/>
        <v>2.7067123866633072</v>
      </c>
      <c r="BK71">
        <f t="shared" si="50"/>
        <v>0.24861153271502476</v>
      </c>
    </row>
    <row r="72" spans="1:63" x14ac:dyDescent="0.45">
      <c r="B72">
        <v>75.7</v>
      </c>
      <c r="C72">
        <v>1743094.5</v>
      </c>
      <c r="D72">
        <v>212724</v>
      </c>
      <c r="F72">
        <v>658948.75</v>
      </c>
      <c r="G72">
        <v>33193.879999999997</v>
      </c>
      <c r="I72">
        <v>446091.62</v>
      </c>
      <c r="J72">
        <v>47876.84</v>
      </c>
      <c r="L72" s="3"/>
      <c r="N72">
        <v>75.7</v>
      </c>
      <c r="O72">
        <v>1743094.5</v>
      </c>
      <c r="P72">
        <v>212724</v>
      </c>
      <c r="Q72">
        <v>1317897.5</v>
      </c>
      <c r="R72">
        <v>33193.879999999997</v>
      </c>
      <c r="S72">
        <v>892183.24</v>
      </c>
      <c r="T72">
        <v>47876.84</v>
      </c>
      <c r="V72" s="3"/>
      <c r="X72">
        <v>75.7</v>
      </c>
      <c r="Y72">
        <f t="shared" si="51"/>
        <v>0.12203813390496041</v>
      </c>
      <c r="AA72">
        <f t="shared" si="52"/>
        <v>2.5186996712566793E-2</v>
      </c>
      <c r="AC72">
        <f t="shared" si="53"/>
        <v>5.3662563757642431E-2</v>
      </c>
      <c r="AE72" s="3"/>
      <c r="AG72">
        <v>75.7</v>
      </c>
      <c r="AH72">
        <v>0.12204</v>
      </c>
      <c r="AI72">
        <v>1.88</v>
      </c>
      <c r="AJ72">
        <v>12.15</v>
      </c>
      <c r="AK72">
        <f t="shared" si="30"/>
        <v>0.28293345405160708</v>
      </c>
      <c r="AL72">
        <f t="shared" si="30"/>
        <v>6.7740351233721149E-3</v>
      </c>
      <c r="AM72">
        <f t="shared" si="40"/>
        <v>0.28970748917497918</v>
      </c>
      <c r="AN72">
        <f t="shared" si="41"/>
        <v>0.53824482271079876</v>
      </c>
      <c r="AO72">
        <f t="shared" si="42"/>
        <v>6.5687398163625885E-2</v>
      </c>
      <c r="AQ72" s="4"/>
      <c r="AV72" t="e">
        <f t="shared" si="43"/>
        <v>#DIV/0!</v>
      </c>
      <c r="AW72" t="e">
        <f t="shared" si="43"/>
        <v>#DIV/0!</v>
      </c>
      <c r="AX72" t="e">
        <f t="shared" si="44"/>
        <v>#DIV/0!</v>
      </c>
      <c r="AY72" t="e">
        <f t="shared" si="45"/>
        <v>#DIV/0!</v>
      </c>
      <c r="AZ72" t="e">
        <f t="shared" si="46"/>
        <v>#DIV/0!</v>
      </c>
      <c r="BB72" s="4"/>
      <c r="BI72">
        <f t="shared" si="48"/>
        <v>0</v>
      </c>
      <c r="BJ72">
        <f t="shared" si="49"/>
        <v>0</v>
      </c>
      <c r="BK72">
        <f t="shared" si="50"/>
        <v>0</v>
      </c>
    </row>
    <row r="73" spans="1:63" x14ac:dyDescent="0.45">
      <c r="B73">
        <v>72.900000000000006</v>
      </c>
      <c r="C73">
        <v>2471286</v>
      </c>
      <c r="D73">
        <v>316502.31</v>
      </c>
      <c r="F73">
        <v>958000.25</v>
      </c>
      <c r="G73">
        <v>156822.25</v>
      </c>
      <c r="I73">
        <v>888467.25</v>
      </c>
      <c r="J73">
        <v>163215.09</v>
      </c>
      <c r="L73" s="3"/>
      <c r="N73">
        <v>72.900000000000006</v>
      </c>
      <c r="O73">
        <v>2471286</v>
      </c>
      <c r="P73">
        <v>316502.31</v>
      </c>
      <c r="Q73">
        <v>1916000.5</v>
      </c>
      <c r="R73">
        <v>156822.25</v>
      </c>
      <c r="S73">
        <v>1776934.5</v>
      </c>
      <c r="T73">
        <v>163215.09</v>
      </c>
      <c r="V73" s="3"/>
      <c r="X73">
        <v>72.900000000000006</v>
      </c>
      <c r="Y73">
        <f t="shared" si="51"/>
        <v>0.12807190669149585</v>
      </c>
      <c r="AA73">
        <f t="shared" si="52"/>
        <v>8.1848752127152369E-2</v>
      </c>
      <c r="AC73">
        <f t="shared" si="53"/>
        <v>9.185205757443507E-2</v>
      </c>
      <c r="AE73" s="3"/>
      <c r="AG73">
        <v>72.900000000000006</v>
      </c>
      <c r="AH73">
        <v>0.12806999999999999</v>
      </c>
      <c r="AI73">
        <v>2.1</v>
      </c>
      <c r="AJ73">
        <v>16.52</v>
      </c>
      <c r="AK73">
        <f t="shared" si="30"/>
        <v>0.22675736961451246</v>
      </c>
      <c r="AL73">
        <f t="shared" si="30"/>
        <v>3.6642062742936877E-3</v>
      </c>
      <c r="AM73">
        <f t="shared" si="40"/>
        <v>0.23042157588880613</v>
      </c>
      <c r="AN73">
        <f t="shared" si="41"/>
        <v>0.48002247435803058</v>
      </c>
      <c r="AO73">
        <f t="shared" si="42"/>
        <v>6.147647829103297E-2</v>
      </c>
      <c r="AQ73" s="4"/>
      <c r="AS73">
        <v>8.2000000000000003E-2</v>
      </c>
      <c r="AT73">
        <v>1.24</v>
      </c>
      <c r="AU73">
        <v>8.0299999999999994</v>
      </c>
      <c r="AV73">
        <f t="shared" si="43"/>
        <v>0.65036420395421435</v>
      </c>
      <c r="AW73">
        <f t="shared" si="43"/>
        <v>1.5508468399169369E-2</v>
      </c>
      <c r="AX73">
        <f t="shared" si="44"/>
        <v>0.66587267235338377</v>
      </c>
      <c r="AY73">
        <f t="shared" si="45"/>
        <v>0.81601021583886058</v>
      </c>
      <c r="AZ73">
        <f t="shared" si="46"/>
        <v>6.6912837698786573E-2</v>
      </c>
      <c r="BB73" s="4"/>
      <c r="BI73">
        <f t="shared" si="48"/>
        <v>0</v>
      </c>
      <c r="BJ73">
        <f t="shared" si="49"/>
        <v>0</v>
      </c>
      <c r="BK73">
        <f t="shared" si="50"/>
        <v>0</v>
      </c>
    </row>
    <row r="74" spans="1:63" x14ac:dyDescent="0.45">
      <c r="B74">
        <v>60.9</v>
      </c>
      <c r="C74">
        <v>1210501.25</v>
      </c>
      <c r="D74">
        <v>232672.56</v>
      </c>
      <c r="F74">
        <v>401777.12</v>
      </c>
      <c r="G74">
        <v>67900.69</v>
      </c>
      <c r="I74">
        <v>479751.88</v>
      </c>
      <c r="J74">
        <v>205875.84</v>
      </c>
      <c r="L74" s="3"/>
      <c r="N74">
        <v>60.9</v>
      </c>
      <c r="O74">
        <v>1210501.25</v>
      </c>
      <c r="P74">
        <v>232672.56</v>
      </c>
      <c r="Q74">
        <v>803554.24</v>
      </c>
      <c r="R74">
        <v>67900.69</v>
      </c>
      <c r="S74">
        <v>959503.76</v>
      </c>
      <c r="T74">
        <v>205875.84</v>
      </c>
      <c r="V74" s="3"/>
      <c r="X74">
        <v>60.9</v>
      </c>
      <c r="Y74">
        <f t="shared" si="51"/>
        <v>0.19221174699323937</v>
      </c>
      <c r="AA74">
        <f t="shared" si="52"/>
        <v>8.4500443927717939E-2</v>
      </c>
      <c r="AC74">
        <f t="shared" si="53"/>
        <v>0.21456491217918727</v>
      </c>
      <c r="AE74" s="3"/>
      <c r="AG74">
        <v>60.9</v>
      </c>
      <c r="AH74">
        <v>0.19220999999999999</v>
      </c>
      <c r="AI74">
        <v>1.51</v>
      </c>
      <c r="AJ74">
        <v>7.93</v>
      </c>
      <c r="AK74">
        <f t="shared" si="30"/>
        <v>0.43857725538353581</v>
      </c>
      <c r="AL74">
        <f t="shared" si="30"/>
        <v>1.5902068700117199E-2</v>
      </c>
      <c r="AM74">
        <f t="shared" si="40"/>
        <v>0.45447932408365299</v>
      </c>
      <c r="AN74">
        <f t="shared" si="41"/>
        <v>0.67415081701623192</v>
      </c>
      <c r="AO74">
        <f t="shared" si="42"/>
        <v>0.12957852853868992</v>
      </c>
      <c r="AQ74" s="4"/>
      <c r="BB74" s="4"/>
      <c r="BD74">
        <v>0.21456</v>
      </c>
      <c r="BE74">
        <v>1.36</v>
      </c>
      <c r="BF74">
        <v>5.9</v>
      </c>
      <c r="BG74">
        <f t="shared" si="47"/>
        <v>0.54065743944636668</v>
      </c>
      <c r="BH74">
        <f t="shared" si="47"/>
        <v>2.8727377190462509E-2</v>
      </c>
      <c r="BI74">
        <f t="shared" si="48"/>
        <v>0.56938481663682916</v>
      </c>
      <c r="BJ74">
        <f t="shared" si="49"/>
        <v>0.754575918405053</v>
      </c>
      <c r="BK74">
        <f t="shared" si="50"/>
        <v>0.16190180905298818</v>
      </c>
    </row>
    <row r="75" spans="1:63" x14ac:dyDescent="0.45">
      <c r="B75">
        <v>55.5</v>
      </c>
      <c r="C75">
        <v>3156314.5</v>
      </c>
      <c r="D75">
        <v>641057.43999999994</v>
      </c>
      <c r="F75">
        <v>1401601.62</v>
      </c>
      <c r="G75">
        <v>708186.69</v>
      </c>
      <c r="I75">
        <v>1702961.88</v>
      </c>
      <c r="J75">
        <v>416607.59</v>
      </c>
      <c r="L75" s="3"/>
      <c r="N75">
        <v>55.5</v>
      </c>
      <c r="O75">
        <v>3156314.5</v>
      </c>
      <c r="P75">
        <v>641057.43999999994</v>
      </c>
      <c r="Q75">
        <v>2803203.24</v>
      </c>
      <c r="R75">
        <v>708186.69</v>
      </c>
      <c r="S75">
        <v>3405923.76</v>
      </c>
      <c r="T75">
        <v>416607.59</v>
      </c>
      <c r="V75" s="3"/>
      <c r="X75">
        <v>55.5</v>
      </c>
      <c r="Y75">
        <f t="shared" si="51"/>
        <v>0.20310315717904534</v>
      </c>
      <c r="AA75">
        <f t="shared" si="52"/>
        <v>0.25263480003683209</v>
      </c>
      <c r="AC75">
        <f t="shared" si="53"/>
        <v>0.12231853070017047</v>
      </c>
      <c r="AE75" s="3"/>
      <c r="AG75">
        <v>55.5</v>
      </c>
      <c r="AH75">
        <v>0.2031</v>
      </c>
      <c r="AI75">
        <v>4.34</v>
      </c>
      <c r="AJ75">
        <v>20.68</v>
      </c>
      <c r="AK75">
        <f t="shared" si="30"/>
        <v>5.309095542483383E-2</v>
      </c>
      <c r="AL75">
        <f t="shared" si="30"/>
        <v>2.3382930086909676E-3</v>
      </c>
      <c r="AM75">
        <f t="shared" si="40"/>
        <v>5.54292484335248E-2</v>
      </c>
      <c r="AN75">
        <f t="shared" si="41"/>
        <v>0.23543417006357595</v>
      </c>
      <c r="AO75">
        <f t="shared" si="42"/>
        <v>4.7816679939912274E-2</v>
      </c>
      <c r="AQ75" s="4"/>
      <c r="BB75" s="4"/>
      <c r="BD75">
        <v>0.12232</v>
      </c>
      <c r="BE75">
        <v>2.83</v>
      </c>
      <c r="BF75">
        <v>26.83</v>
      </c>
      <c r="BG75">
        <f t="shared" si="47"/>
        <v>0.12486109203511093</v>
      </c>
      <c r="BH75">
        <f t="shared" si="47"/>
        <v>1.3891804238361691E-3</v>
      </c>
      <c r="BI75">
        <f t="shared" si="48"/>
        <v>0.1262502724589471</v>
      </c>
      <c r="BJ75">
        <f t="shared" si="49"/>
        <v>0.35531714349148297</v>
      </c>
      <c r="BK75">
        <f t="shared" si="50"/>
        <v>4.3462392991878193E-2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DE02E-82E2-4A1B-8D2C-B1F24EAD31AE}">
  <dimension ref="A1:AV52"/>
  <sheetViews>
    <sheetView zoomScale="70" zoomScaleNormal="70" workbookViewId="0">
      <selection activeCell="K52" sqref="K52"/>
    </sheetView>
  </sheetViews>
  <sheetFormatPr defaultRowHeight="14.25" x14ac:dyDescent="0.45"/>
  <sheetData>
    <row r="1" spans="1:47" x14ac:dyDescent="0.45">
      <c r="P1" s="3"/>
      <c r="AG1" s="3"/>
    </row>
    <row r="2" spans="1:47" x14ac:dyDescent="0.45">
      <c r="A2" t="s">
        <v>41</v>
      </c>
      <c r="P2" s="3"/>
      <c r="Q2" t="s">
        <v>42</v>
      </c>
      <c r="AG2" s="3"/>
      <c r="AH2" t="s">
        <v>43</v>
      </c>
    </row>
    <row r="3" spans="1:47" x14ac:dyDescent="0.45">
      <c r="B3">
        <v>174.7655</v>
      </c>
      <c r="C3">
        <v>103.6741</v>
      </c>
      <c r="D3">
        <v>86.647999999999996</v>
      </c>
      <c r="E3">
        <v>83.613600000000005</v>
      </c>
      <c r="F3">
        <v>77.039100000000005</v>
      </c>
      <c r="G3">
        <v>75.6905</v>
      </c>
      <c r="H3">
        <v>74.510499999999993</v>
      </c>
      <c r="I3">
        <v>72.922399999999996</v>
      </c>
      <c r="J3">
        <v>68.704400000000007</v>
      </c>
      <c r="K3">
        <v>61.412100000000002</v>
      </c>
      <c r="L3">
        <v>60.983199999999997</v>
      </c>
      <c r="M3">
        <v>55.406799999999997</v>
      </c>
      <c r="N3">
        <v>22.982099999999999</v>
      </c>
      <c r="P3" s="3"/>
      <c r="Q3" t="s">
        <v>44</v>
      </c>
      <c r="S3">
        <v>174.7655</v>
      </c>
      <c r="T3">
        <v>103.6741</v>
      </c>
      <c r="U3">
        <v>86.647999999999996</v>
      </c>
      <c r="V3">
        <v>83.613600000000005</v>
      </c>
      <c r="W3">
        <v>77.039100000000005</v>
      </c>
      <c r="X3">
        <v>75.6905</v>
      </c>
      <c r="Y3">
        <v>74.510499999999993</v>
      </c>
      <c r="Z3">
        <v>72.922399999999996</v>
      </c>
      <c r="AA3">
        <v>68.704400000000007</v>
      </c>
      <c r="AB3">
        <v>61.412100000000002</v>
      </c>
      <c r="AC3">
        <v>60.983199999999997</v>
      </c>
      <c r="AD3">
        <v>55.406799999999997</v>
      </c>
      <c r="AE3">
        <v>22.982099999999999</v>
      </c>
      <c r="AG3" s="3"/>
      <c r="AI3">
        <v>174.7655</v>
      </c>
      <c r="AJ3">
        <v>103.6741</v>
      </c>
      <c r="AK3">
        <v>86.647999999999996</v>
      </c>
      <c r="AL3">
        <v>83.613600000000005</v>
      </c>
      <c r="AM3">
        <v>77.039100000000005</v>
      </c>
      <c r="AN3">
        <v>75.6905</v>
      </c>
      <c r="AO3">
        <v>74.510499999999993</v>
      </c>
      <c r="AP3">
        <v>72.922399999999996</v>
      </c>
      <c r="AQ3">
        <v>68.704400000000007</v>
      </c>
      <c r="AR3">
        <v>61.412100000000002</v>
      </c>
      <c r="AS3">
        <v>60.983199999999997</v>
      </c>
      <c r="AT3">
        <v>55.406799999999997</v>
      </c>
      <c r="AU3">
        <v>22.982099999999999</v>
      </c>
    </row>
    <row r="4" spans="1:47" x14ac:dyDescent="0.45">
      <c r="A4" s="1">
        <v>9.9999999999999995E-8</v>
      </c>
      <c r="B4">
        <v>656223.29</v>
      </c>
      <c r="C4">
        <v>1736483.52</v>
      </c>
      <c r="D4">
        <v>699769.44</v>
      </c>
      <c r="E4">
        <v>678271.91</v>
      </c>
      <c r="F4">
        <v>1447601.95</v>
      </c>
      <c r="G4">
        <v>2118707.56</v>
      </c>
      <c r="H4">
        <v>2466977.23</v>
      </c>
      <c r="I4">
        <v>1797248.23</v>
      </c>
      <c r="J4">
        <v>999903.84</v>
      </c>
      <c r="K4">
        <v>1948625.53</v>
      </c>
      <c r="L4">
        <v>1916345.19</v>
      </c>
      <c r="M4">
        <v>1003776.03</v>
      </c>
      <c r="N4">
        <v>1238415.1100000001</v>
      </c>
      <c r="P4" s="3"/>
      <c r="Q4">
        <v>256</v>
      </c>
      <c r="R4" s="1">
        <v>9.9999999999999995E-8</v>
      </c>
      <c r="S4">
        <v>410947.16</v>
      </c>
      <c r="T4">
        <v>1253071.94</v>
      </c>
      <c r="U4">
        <v>375896.96</v>
      </c>
      <c r="V4">
        <v>647737.41</v>
      </c>
      <c r="W4">
        <v>1114338.98</v>
      </c>
      <c r="X4">
        <v>1643930.87</v>
      </c>
      <c r="Y4">
        <v>1840198.12</v>
      </c>
      <c r="Z4">
        <v>1294936.3400000001</v>
      </c>
      <c r="AA4">
        <v>476772.25</v>
      </c>
      <c r="AB4">
        <v>1601128.75</v>
      </c>
      <c r="AC4">
        <v>1572702.5</v>
      </c>
      <c r="AD4">
        <v>902084.45</v>
      </c>
      <c r="AE4">
        <v>1252384.42</v>
      </c>
      <c r="AG4" s="3"/>
      <c r="AH4" s="1">
        <v>9.9999999999999995E-8</v>
      </c>
      <c r="AI4">
        <v>353818.53</v>
      </c>
      <c r="AJ4">
        <v>867743.28</v>
      </c>
      <c r="AK4">
        <v>272874.71999999997</v>
      </c>
      <c r="AL4">
        <v>389273.46</v>
      </c>
      <c r="AM4">
        <v>630115.41</v>
      </c>
      <c r="AN4">
        <v>1008661.93</v>
      </c>
      <c r="AO4">
        <v>1157682.25</v>
      </c>
      <c r="AP4">
        <v>774018.93</v>
      </c>
      <c r="AQ4">
        <v>351820.55</v>
      </c>
      <c r="AR4">
        <v>929433.82</v>
      </c>
      <c r="AS4">
        <v>922260.36</v>
      </c>
      <c r="AT4">
        <v>593875.07999999996</v>
      </c>
      <c r="AU4">
        <v>692880.78</v>
      </c>
    </row>
    <row r="5" spans="1:47" x14ac:dyDescent="0.45">
      <c r="A5" s="1">
        <v>1E-4</v>
      </c>
      <c r="B5">
        <v>636091.52</v>
      </c>
      <c r="C5">
        <v>1567238.41</v>
      </c>
      <c r="D5">
        <v>655555.4</v>
      </c>
      <c r="E5">
        <v>722832.31</v>
      </c>
      <c r="F5">
        <v>1282378.1499999999</v>
      </c>
      <c r="G5">
        <v>1860673.73</v>
      </c>
      <c r="H5">
        <v>2378952.73</v>
      </c>
      <c r="I5">
        <v>1955693.55</v>
      </c>
      <c r="J5">
        <v>994831.06</v>
      </c>
      <c r="K5">
        <v>1879430.5</v>
      </c>
      <c r="L5">
        <v>1986414.77</v>
      </c>
      <c r="M5">
        <v>1038564.46</v>
      </c>
      <c r="N5">
        <v>1176258.3600000001</v>
      </c>
      <c r="P5" s="3"/>
      <c r="Q5">
        <v>256</v>
      </c>
      <c r="R5" s="1">
        <v>1E-4</v>
      </c>
      <c r="S5">
        <v>436528.7</v>
      </c>
      <c r="T5">
        <v>1257174.79</v>
      </c>
      <c r="U5">
        <v>412037.98</v>
      </c>
      <c r="V5">
        <v>631612.15</v>
      </c>
      <c r="W5">
        <v>910519.42</v>
      </c>
      <c r="X5">
        <v>1503405.66</v>
      </c>
      <c r="Y5">
        <v>1819275.59</v>
      </c>
      <c r="Z5">
        <v>1422660.39</v>
      </c>
      <c r="AA5">
        <v>528453.02</v>
      </c>
      <c r="AB5">
        <v>1492993.18</v>
      </c>
      <c r="AC5">
        <v>1582403.37</v>
      </c>
      <c r="AD5">
        <v>930295.44</v>
      </c>
      <c r="AE5">
        <v>1216349.7</v>
      </c>
      <c r="AG5" s="3"/>
      <c r="AH5" s="1">
        <v>1E-4</v>
      </c>
      <c r="AI5">
        <v>377117.81</v>
      </c>
      <c r="AJ5">
        <v>835949.48</v>
      </c>
      <c r="AK5">
        <v>302438.15999999997</v>
      </c>
      <c r="AL5">
        <v>399130.05</v>
      </c>
      <c r="AM5">
        <v>655796.67000000004</v>
      </c>
      <c r="AN5">
        <v>1018080.56</v>
      </c>
      <c r="AO5">
        <v>1158370.71</v>
      </c>
      <c r="AP5">
        <v>755812.2</v>
      </c>
      <c r="AQ5">
        <v>346710.07</v>
      </c>
      <c r="AR5">
        <v>935484.22</v>
      </c>
      <c r="AS5">
        <v>918959.64</v>
      </c>
      <c r="AT5">
        <v>591921.18000000005</v>
      </c>
      <c r="AU5">
        <v>667016.39</v>
      </c>
    </row>
    <row r="6" spans="1:47" x14ac:dyDescent="0.45">
      <c r="A6">
        <v>0.1</v>
      </c>
      <c r="B6">
        <v>990125.84</v>
      </c>
      <c r="C6">
        <v>1552960.05</v>
      </c>
      <c r="D6">
        <v>667367.65</v>
      </c>
      <c r="E6">
        <v>643633.91</v>
      </c>
      <c r="F6">
        <v>1170223.98</v>
      </c>
      <c r="G6">
        <v>1685560.82</v>
      </c>
      <c r="H6">
        <v>2101268.67</v>
      </c>
      <c r="I6">
        <v>1643173.66</v>
      </c>
      <c r="J6">
        <v>821360.09</v>
      </c>
      <c r="K6">
        <v>1484372.76</v>
      </c>
      <c r="L6">
        <v>1530765.09</v>
      </c>
      <c r="M6">
        <v>807265.64</v>
      </c>
      <c r="N6">
        <v>1107502.6299999999</v>
      </c>
      <c r="P6" s="3"/>
      <c r="Q6">
        <v>256</v>
      </c>
      <c r="R6">
        <v>0.1</v>
      </c>
      <c r="S6">
        <v>758991.08</v>
      </c>
      <c r="T6">
        <v>1171386.73</v>
      </c>
      <c r="U6">
        <v>410754.91</v>
      </c>
      <c r="V6">
        <v>604438.1</v>
      </c>
      <c r="W6">
        <v>842990.83</v>
      </c>
      <c r="X6">
        <v>1356861.74</v>
      </c>
      <c r="Y6">
        <v>1646907.96</v>
      </c>
      <c r="Z6">
        <v>1303558.97</v>
      </c>
      <c r="AA6">
        <v>420089.63</v>
      </c>
      <c r="AB6">
        <v>1164296.93</v>
      </c>
      <c r="AC6">
        <v>1195348.2</v>
      </c>
      <c r="AD6">
        <v>728303.84</v>
      </c>
      <c r="AE6">
        <v>1146331.6200000001</v>
      </c>
      <c r="AG6" s="3"/>
      <c r="AH6">
        <v>0.1</v>
      </c>
      <c r="AI6">
        <v>546088.75</v>
      </c>
      <c r="AJ6">
        <v>771075.35</v>
      </c>
      <c r="AK6">
        <v>239681.48</v>
      </c>
      <c r="AL6">
        <v>321758.53999999998</v>
      </c>
      <c r="AM6">
        <v>549247.05000000005</v>
      </c>
      <c r="AN6">
        <v>843818.17</v>
      </c>
      <c r="AO6">
        <v>1011069.5</v>
      </c>
      <c r="AP6">
        <v>636871.24</v>
      </c>
      <c r="AQ6">
        <v>306957.87</v>
      </c>
      <c r="AR6">
        <v>710072.53</v>
      </c>
      <c r="AS6">
        <v>722148.87</v>
      </c>
      <c r="AT6">
        <v>493524.66</v>
      </c>
      <c r="AU6">
        <v>631901.12</v>
      </c>
    </row>
    <row r="7" spans="1:47" x14ac:dyDescent="0.45">
      <c r="A7">
        <v>0.4</v>
      </c>
      <c r="B7">
        <v>856877.84</v>
      </c>
      <c r="C7">
        <v>1300643.58</v>
      </c>
      <c r="D7">
        <v>542500.19999999995</v>
      </c>
      <c r="E7">
        <v>568895.46</v>
      </c>
      <c r="F7">
        <v>885834.61</v>
      </c>
      <c r="G7">
        <v>1323384.3999999999</v>
      </c>
      <c r="H7">
        <v>1642628.73</v>
      </c>
      <c r="I7">
        <v>1176831.79</v>
      </c>
      <c r="J7">
        <v>585793.57999999996</v>
      </c>
      <c r="K7">
        <v>1077496.49</v>
      </c>
      <c r="L7">
        <v>1108360.52</v>
      </c>
      <c r="M7">
        <v>652237.66</v>
      </c>
      <c r="N7">
        <v>1073733.77</v>
      </c>
      <c r="P7" s="3"/>
      <c r="Q7">
        <v>256</v>
      </c>
      <c r="R7">
        <v>0.4</v>
      </c>
      <c r="S7">
        <v>697481.38</v>
      </c>
      <c r="T7">
        <v>993539.43</v>
      </c>
      <c r="U7">
        <v>352417.99</v>
      </c>
      <c r="V7">
        <v>374266.03</v>
      </c>
      <c r="W7">
        <v>565761.39</v>
      </c>
      <c r="X7">
        <v>664108.72</v>
      </c>
      <c r="Y7">
        <v>1063120.17</v>
      </c>
      <c r="Z7">
        <v>1312546.9099999999</v>
      </c>
      <c r="AA7">
        <v>960001.81</v>
      </c>
      <c r="AB7">
        <v>317302.84000000003</v>
      </c>
      <c r="AC7">
        <v>811654.89</v>
      </c>
      <c r="AD7">
        <v>614300.14</v>
      </c>
      <c r="AE7">
        <v>1134497.18</v>
      </c>
      <c r="AG7" s="3"/>
      <c r="AH7">
        <v>0.4</v>
      </c>
      <c r="AI7">
        <v>469688.81</v>
      </c>
      <c r="AJ7">
        <v>638203.78</v>
      </c>
      <c r="AK7">
        <v>178797.1</v>
      </c>
      <c r="AL7">
        <v>296735.18</v>
      </c>
      <c r="AM7">
        <v>406131.68</v>
      </c>
      <c r="AN7">
        <v>688673.31</v>
      </c>
      <c r="AO7">
        <v>806531.28</v>
      </c>
      <c r="AP7">
        <v>537090.01</v>
      </c>
      <c r="AQ7">
        <v>202176.69</v>
      </c>
      <c r="AR7">
        <v>571484.19999999995</v>
      </c>
      <c r="AS7">
        <v>570746.68000000005</v>
      </c>
      <c r="AT7">
        <v>381577.58</v>
      </c>
      <c r="AU7">
        <v>629593.80000000005</v>
      </c>
    </row>
    <row r="8" spans="1:47" x14ac:dyDescent="0.45">
      <c r="A8">
        <v>0.6</v>
      </c>
      <c r="B8">
        <v>785225.41</v>
      </c>
      <c r="C8">
        <v>1131723.32</v>
      </c>
      <c r="D8">
        <v>433626.81</v>
      </c>
      <c r="E8">
        <v>523255.49</v>
      </c>
      <c r="F8">
        <v>731276.64</v>
      </c>
      <c r="G8">
        <v>1140081.1599999999</v>
      </c>
      <c r="H8">
        <v>1455896.9</v>
      </c>
      <c r="I8">
        <v>1101649.49</v>
      </c>
      <c r="J8">
        <v>492744.45</v>
      </c>
      <c r="K8">
        <v>938478.99</v>
      </c>
      <c r="L8">
        <v>989385.44</v>
      </c>
      <c r="M8">
        <v>600720.12</v>
      </c>
      <c r="N8">
        <v>1023168.64</v>
      </c>
      <c r="P8" s="3"/>
      <c r="Q8">
        <v>256</v>
      </c>
      <c r="R8">
        <v>0.6</v>
      </c>
      <c r="S8">
        <v>652280.86</v>
      </c>
      <c r="T8">
        <v>876111.53</v>
      </c>
      <c r="U8">
        <v>247176.77</v>
      </c>
      <c r="V8">
        <v>478568.73</v>
      </c>
      <c r="W8">
        <v>497093.17</v>
      </c>
      <c r="X8">
        <v>876523.72</v>
      </c>
      <c r="Y8">
        <v>1155967.8999999999</v>
      </c>
      <c r="Z8">
        <v>915098.25</v>
      </c>
      <c r="AA8">
        <v>255942.48</v>
      </c>
      <c r="AB8">
        <v>675085.98</v>
      </c>
      <c r="AC8">
        <v>721138.19</v>
      </c>
      <c r="AD8">
        <v>596699.14</v>
      </c>
      <c r="AE8">
        <v>1024258.52</v>
      </c>
      <c r="AG8" s="3"/>
      <c r="AH8">
        <v>0.6</v>
      </c>
      <c r="AI8">
        <v>404779.52000000002</v>
      </c>
      <c r="AJ8">
        <v>547134.6</v>
      </c>
      <c r="AK8">
        <v>141261.45000000001</v>
      </c>
      <c r="AL8">
        <v>252134.79</v>
      </c>
      <c r="AM8">
        <v>332225.19</v>
      </c>
      <c r="AN8">
        <v>593735.69999999995</v>
      </c>
      <c r="AO8">
        <v>698207.22</v>
      </c>
      <c r="AP8">
        <v>467262.2</v>
      </c>
      <c r="AQ8">
        <v>149001.60999999999</v>
      </c>
      <c r="AR8">
        <v>476952.72</v>
      </c>
      <c r="AS8">
        <v>480646</v>
      </c>
      <c r="AT8">
        <v>348034.46</v>
      </c>
      <c r="AU8">
        <v>570946.54</v>
      </c>
    </row>
    <row r="9" spans="1:47" x14ac:dyDescent="0.45">
      <c r="A9">
        <v>0.8</v>
      </c>
      <c r="B9">
        <v>701996.57</v>
      </c>
      <c r="C9">
        <v>1007047.85</v>
      </c>
      <c r="D9">
        <v>376840.76</v>
      </c>
      <c r="E9">
        <v>507210.19</v>
      </c>
      <c r="F9">
        <v>673192.86</v>
      </c>
      <c r="G9">
        <v>1042153.37</v>
      </c>
      <c r="H9">
        <v>1312229.6200000001</v>
      </c>
      <c r="I9">
        <v>976275.28</v>
      </c>
      <c r="J9">
        <v>419442.8</v>
      </c>
      <c r="K9">
        <v>876172.18</v>
      </c>
      <c r="L9">
        <v>898886.12</v>
      </c>
      <c r="M9">
        <v>564403.09</v>
      </c>
      <c r="N9">
        <v>950306.56</v>
      </c>
      <c r="P9" s="3"/>
      <c r="Q9">
        <v>256</v>
      </c>
      <c r="R9">
        <v>0.8</v>
      </c>
      <c r="S9">
        <v>585840.93000000005</v>
      </c>
      <c r="T9">
        <v>786211.3</v>
      </c>
      <c r="U9">
        <v>252235.02</v>
      </c>
      <c r="V9">
        <v>482753.49</v>
      </c>
      <c r="W9">
        <v>524313.53</v>
      </c>
      <c r="X9">
        <v>852467.05</v>
      </c>
      <c r="Y9">
        <v>1003098.43</v>
      </c>
      <c r="Z9">
        <v>713220.44</v>
      </c>
      <c r="AA9">
        <v>190064.52</v>
      </c>
      <c r="AB9">
        <v>610312.49</v>
      </c>
      <c r="AC9">
        <v>622938.13</v>
      </c>
      <c r="AD9">
        <v>455128.7</v>
      </c>
      <c r="AE9">
        <v>919362.18</v>
      </c>
      <c r="AG9" s="3"/>
      <c r="AH9">
        <v>0.8</v>
      </c>
      <c r="AI9">
        <v>353601.04</v>
      </c>
      <c r="AJ9">
        <v>497582.95</v>
      </c>
      <c r="AK9">
        <v>100927.13</v>
      </c>
      <c r="AL9">
        <v>224285.87</v>
      </c>
      <c r="AM9">
        <v>275081.34000000003</v>
      </c>
      <c r="AN9">
        <v>516128.17</v>
      </c>
      <c r="AO9">
        <v>631701.65</v>
      </c>
      <c r="AP9">
        <v>420083.48</v>
      </c>
      <c r="AQ9">
        <v>115948.39</v>
      </c>
      <c r="AR9">
        <v>421312.92</v>
      </c>
      <c r="AS9">
        <v>428908.02</v>
      </c>
      <c r="AT9">
        <v>316705.34000000003</v>
      </c>
      <c r="AU9">
        <v>520853.04</v>
      </c>
    </row>
    <row r="10" spans="1:47" x14ac:dyDescent="0.45">
      <c r="A10">
        <v>2</v>
      </c>
      <c r="B10">
        <v>451677.03</v>
      </c>
      <c r="C10">
        <v>568263.31000000006</v>
      </c>
      <c r="D10">
        <v>113282.94</v>
      </c>
      <c r="E10">
        <v>354872.32000000001</v>
      </c>
      <c r="F10">
        <v>313818.23</v>
      </c>
      <c r="G10">
        <v>572100.80000000005</v>
      </c>
      <c r="H10">
        <v>774261</v>
      </c>
      <c r="I10">
        <v>663451.07999999996</v>
      </c>
      <c r="J10">
        <v>174060.29</v>
      </c>
      <c r="K10">
        <v>498636.19</v>
      </c>
      <c r="L10">
        <v>523694.3</v>
      </c>
      <c r="M10">
        <v>373636.15</v>
      </c>
      <c r="N10">
        <v>606396.31999999995</v>
      </c>
      <c r="P10" s="3"/>
      <c r="Q10">
        <v>256</v>
      </c>
      <c r="R10">
        <v>2</v>
      </c>
      <c r="S10">
        <v>402956.15</v>
      </c>
      <c r="T10">
        <v>480997.75</v>
      </c>
      <c r="U10">
        <v>87293.95</v>
      </c>
      <c r="V10">
        <v>328823.69</v>
      </c>
      <c r="W10">
        <v>241856.54</v>
      </c>
      <c r="X10">
        <v>510569.49</v>
      </c>
      <c r="Y10">
        <v>678539.18</v>
      </c>
      <c r="Z10">
        <v>582633.68999999994</v>
      </c>
      <c r="AA10">
        <v>103802.9</v>
      </c>
      <c r="AB10">
        <v>364363.21</v>
      </c>
      <c r="AC10">
        <v>406312.54</v>
      </c>
      <c r="AD10">
        <v>417136.04</v>
      </c>
      <c r="AE10">
        <v>646254.05000000005</v>
      </c>
      <c r="AG10" s="3"/>
      <c r="AH10">
        <v>2</v>
      </c>
      <c r="AI10">
        <v>244952.99</v>
      </c>
      <c r="AJ10">
        <v>304548.42</v>
      </c>
      <c r="AK10">
        <v>42789.5</v>
      </c>
      <c r="AL10">
        <v>199330.42</v>
      </c>
      <c r="AM10">
        <v>154604.26999999999</v>
      </c>
      <c r="AN10">
        <v>323222.64</v>
      </c>
      <c r="AO10">
        <v>403609.02</v>
      </c>
      <c r="AP10">
        <v>293815.45</v>
      </c>
      <c r="AQ10">
        <v>54934.18</v>
      </c>
      <c r="AR10">
        <v>267859.3</v>
      </c>
      <c r="AS10">
        <v>272558.63</v>
      </c>
      <c r="AT10">
        <v>221762.34</v>
      </c>
      <c r="AU10">
        <v>362972.76</v>
      </c>
    </row>
    <row r="11" spans="1:47" x14ac:dyDescent="0.45">
      <c r="A11">
        <v>4</v>
      </c>
      <c r="B11">
        <v>246564.63</v>
      </c>
      <c r="C11">
        <v>295998.82</v>
      </c>
      <c r="D11">
        <v>41388.19</v>
      </c>
      <c r="E11">
        <v>221583.55</v>
      </c>
      <c r="F11">
        <v>166910.47</v>
      </c>
      <c r="G11">
        <v>318521.14</v>
      </c>
      <c r="H11">
        <v>388375.44</v>
      </c>
      <c r="I11">
        <v>316804.44</v>
      </c>
      <c r="J11">
        <v>34533.379999999997</v>
      </c>
      <c r="K11">
        <v>243365.02</v>
      </c>
      <c r="L11">
        <v>258091.9</v>
      </c>
      <c r="M11">
        <v>228919.76</v>
      </c>
      <c r="N11">
        <v>359794.55</v>
      </c>
      <c r="P11" s="3"/>
      <c r="Q11">
        <v>256</v>
      </c>
      <c r="R11">
        <v>4</v>
      </c>
      <c r="S11">
        <v>272395.15000000002</v>
      </c>
      <c r="T11">
        <v>314144.34000000003</v>
      </c>
      <c r="U11">
        <v>40847.58</v>
      </c>
      <c r="V11">
        <v>276036.92</v>
      </c>
      <c r="W11">
        <v>199513.35</v>
      </c>
      <c r="X11">
        <v>391496.29</v>
      </c>
      <c r="Y11">
        <v>476154.25</v>
      </c>
      <c r="Z11">
        <v>449326.03</v>
      </c>
      <c r="AA11">
        <v>82640.850000000006</v>
      </c>
      <c r="AB11">
        <v>255206.89</v>
      </c>
      <c r="AC11">
        <v>290158.61</v>
      </c>
      <c r="AD11">
        <v>311399.84000000003</v>
      </c>
      <c r="AE11">
        <v>481609.92</v>
      </c>
      <c r="AG11" s="3"/>
      <c r="AH11">
        <v>4</v>
      </c>
      <c r="AI11">
        <v>124479.03999999999</v>
      </c>
      <c r="AJ11">
        <v>163755.81</v>
      </c>
      <c r="AK11">
        <v>-3958.7</v>
      </c>
      <c r="AL11">
        <v>118218.12</v>
      </c>
      <c r="AM11">
        <v>77695.5</v>
      </c>
      <c r="AN11">
        <v>181934.94</v>
      </c>
      <c r="AO11">
        <v>207311.84</v>
      </c>
      <c r="AP11">
        <v>161376.09</v>
      </c>
      <c r="AQ11">
        <v>-8756.02</v>
      </c>
      <c r="AR11">
        <v>117916.11</v>
      </c>
      <c r="AS11">
        <v>127048.88</v>
      </c>
      <c r="AT11">
        <v>117358.55</v>
      </c>
      <c r="AU11">
        <v>206711.41</v>
      </c>
    </row>
    <row r="12" spans="1:47" x14ac:dyDescent="0.45">
      <c r="A12">
        <v>6</v>
      </c>
      <c r="B12">
        <v>142019.26999999999</v>
      </c>
      <c r="C12">
        <v>171297.88</v>
      </c>
      <c r="D12">
        <v>10810.89</v>
      </c>
      <c r="E12">
        <v>126545.08</v>
      </c>
      <c r="F12">
        <v>82747.429999999993</v>
      </c>
      <c r="G12">
        <v>188836.54</v>
      </c>
      <c r="H12">
        <v>245715.51</v>
      </c>
      <c r="I12">
        <v>212040.19</v>
      </c>
      <c r="J12">
        <v>20449.900000000001</v>
      </c>
      <c r="K12">
        <v>138073.23000000001</v>
      </c>
      <c r="L12">
        <v>149715.65</v>
      </c>
      <c r="M12">
        <v>145085.39000000001</v>
      </c>
      <c r="N12">
        <v>233722.38</v>
      </c>
      <c r="P12" s="3"/>
      <c r="Q12">
        <v>256</v>
      </c>
      <c r="R12">
        <v>6</v>
      </c>
      <c r="S12">
        <v>137687.74</v>
      </c>
      <c r="T12">
        <v>155809.43</v>
      </c>
      <c r="U12">
        <v>-14612.9</v>
      </c>
      <c r="V12">
        <v>109316.76</v>
      </c>
      <c r="W12">
        <v>50028.52</v>
      </c>
      <c r="X12">
        <v>153564.99</v>
      </c>
      <c r="Y12">
        <v>200697.66</v>
      </c>
      <c r="Z12">
        <v>180662.12</v>
      </c>
      <c r="AA12">
        <v>-14832.28</v>
      </c>
      <c r="AB12">
        <v>108802.04</v>
      </c>
      <c r="AC12">
        <v>115896.52</v>
      </c>
      <c r="AD12">
        <v>117600.3</v>
      </c>
      <c r="AE12">
        <v>209000.58</v>
      </c>
      <c r="AG12" s="3"/>
      <c r="AH12">
        <v>6</v>
      </c>
      <c r="AI12">
        <v>83311.789999999994</v>
      </c>
      <c r="AJ12">
        <v>92348.15</v>
      </c>
      <c r="AK12">
        <v>-17543.13</v>
      </c>
      <c r="AL12">
        <v>77102.179999999993</v>
      </c>
      <c r="AM12">
        <v>39959.599999999999</v>
      </c>
      <c r="AN12">
        <v>101377.52</v>
      </c>
      <c r="AO12">
        <v>128847.49</v>
      </c>
      <c r="AP12">
        <v>119721.04</v>
      </c>
      <c r="AQ12">
        <v>1021.03</v>
      </c>
      <c r="AR12">
        <v>70599.66</v>
      </c>
      <c r="AS12">
        <v>73176.31</v>
      </c>
      <c r="AT12">
        <v>84664.66</v>
      </c>
      <c r="AU12">
        <v>128655.71</v>
      </c>
    </row>
    <row r="13" spans="1:47" x14ac:dyDescent="0.45">
      <c r="A13">
        <v>8</v>
      </c>
      <c r="B13">
        <v>91486.27</v>
      </c>
      <c r="C13">
        <v>104710.37</v>
      </c>
      <c r="D13">
        <v>25704.38</v>
      </c>
      <c r="E13">
        <v>96286.97</v>
      </c>
      <c r="F13">
        <v>29243.34</v>
      </c>
      <c r="G13">
        <v>117133.97</v>
      </c>
      <c r="H13">
        <v>146482.75</v>
      </c>
      <c r="I13">
        <v>139799.92000000001</v>
      </c>
      <c r="J13">
        <v>14825.74</v>
      </c>
      <c r="K13">
        <v>91603.97</v>
      </c>
      <c r="L13">
        <v>99565.95</v>
      </c>
      <c r="M13">
        <v>78427.740000000005</v>
      </c>
      <c r="N13">
        <v>173520.4</v>
      </c>
      <c r="P13" s="3"/>
      <c r="Q13">
        <v>256</v>
      </c>
      <c r="R13">
        <v>8</v>
      </c>
      <c r="S13">
        <v>103405.11</v>
      </c>
      <c r="T13">
        <v>109806.79</v>
      </c>
      <c r="U13">
        <v>12366.81</v>
      </c>
      <c r="V13">
        <v>95286.76</v>
      </c>
      <c r="W13">
        <v>63750.76</v>
      </c>
      <c r="X13">
        <v>135292.01</v>
      </c>
      <c r="Y13">
        <v>169102.05</v>
      </c>
      <c r="Z13">
        <v>134511.6</v>
      </c>
      <c r="AA13">
        <v>-8898.26</v>
      </c>
      <c r="AB13">
        <v>87393.63</v>
      </c>
      <c r="AC13">
        <v>92307.24</v>
      </c>
      <c r="AD13">
        <v>112481.54</v>
      </c>
      <c r="AE13">
        <v>154725.32999999999</v>
      </c>
      <c r="AG13" s="3"/>
      <c r="AH13">
        <v>8</v>
      </c>
      <c r="AI13">
        <v>45617.3</v>
      </c>
      <c r="AJ13">
        <v>74321</v>
      </c>
      <c r="AK13">
        <v>15002.11</v>
      </c>
      <c r="AL13">
        <v>44281.34</v>
      </c>
      <c r="AM13">
        <v>28628.78</v>
      </c>
      <c r="AN13">
        <v>83424.72</v>
      </c>
      <c r="AO13">
        <v>97613.68</v>
      </c>
      <c r="AP13">
        <v>62521.29</v>
      </c>
      <c r="AQ13">
        <v>-13845.55</v>
      </c>
      <c r="AR13">
        <v>50362.81</v>
      </c>
      <c r="AS13">
        <v>53828.05</v>
      </c>
      <c r="AT13">
        <v>55739.54</v>
      </c>
      <c r="AU13">
        <v>96134.88</v>
      </c>
    </row>
    <row r="14" spans="1:47" x14ac:dyDescent="0.45">
      <c r="P14" s="3"/>
      <c r="AG14" s="3"/>
    </row>
    <row r="15" spans="1:47" x14ac:dyDescent="0.45">
      <c r="B15" t="s">
        <v>45</v>
      </c>
      <c r="P15" s="3"/>
      <c r="S15" t="s">
        <v>46</v>
      </c>
      <c r="AG15" s="3"/>
    </row>
    <row r="16" spans="1:47" x14ac:dyDescent="0.45">
      <c r="P16" s="3"/>
      <c r="AG16" s="3"/>
      <c r="AI16">
        <v>174.7655</v>
      </c>
      <c r="AJ16">
        <v>103.6741</v>
      </c>
      <c r="AK16">
        <v>86.647999999999996</v>
      </c>
      <c r="AL16">
        <v>83.613600000000005</v>
      </c>
      <c r="AM16">
        <v>77.039100000000005</v>
      </c>
      <c r="AN16">
        <v>75.6905</v>
      </c>
      <c r="AO16">
        <v>74.510499999999993</v>
      </c>
      <c r="AP16">
        <v>72.922399999999996</v>
      </c>
      <c r="AQ16">
        <v>68.704400000000007</v>
      </c>
      <c r="AR16">
        <v>61.412100000000002</v>
      </c>
      <c r="AS16">
        <v>60.983199999999997</v>
      </c>
      <c r="AT16">
        <v>55.406799999999997</v>
      </c>
      <c r="AU16">
        <v>22.982099999999999</v>
      </c>
    </row>
    <row r="17" spans="1:47" x14ac:dyDescent="0.45">
      <c r="B17">
        <v>174.7655</v>
      </c>
      <c r="C17">
        <v>103.6741</v>
      </c>
      <c r="D17">
        <v>86.647999999999996</v>
      </c>
      <c r="E17">
        <v>83.613600000000005</v>
      </c>
      <c r="F17">
        <v>77.039100000000005</v>
      </c>
      <c r="G17">
        <v>75.6905</v>
      </c>
      <c r="H17">
        <v>74.510499999999993</v>
      </c>
      <c r="I17">
        <v>72.922399999999996</v>
      </c>
      <c r="J17">
        <v>68.704400000000007</v>
      </c>
      <c r="K17">
        <v>61.412100000000002</v>
      </c>
      <c r="L17">
        <v>60.983199999999997</v>
      </c>
      <c r="M17">
        <v>55.406799999999997</v>
      </c>
      <c r="N17">
        <v>22.982099999999999</v>
      </c>
      <c r="P17" s="3"/>
      <c r="R17" t="s">
        <v>47</v>
      </c>
      <c r="S17">
        <v>174.7655</v>
      </c>
      <c r="T17">
        <v>103.6741</v>
      </c>
      <c r="U17">
        <v>86.647999999999996</v>
      </c>
      <c r="V17">
        <v>83.613600000000005</v>
      </c>
      <c r="W17">
        <v>77.039100000000005</v>
      </c>
      <c r="X17">
        <v>75.6905</v>
      </c>
      <c r="Y17">
        <v>74.510499999999993</v>
      </c>
      <c r="Z17">
        <v>72.922399999999996</v>
      </c>
      <c r="AA17">
        <v>68.704400000000007</v>
      </c>
      <c r="AB17">
        <v>61.412100000000002</v>
      </c>
      <c r="AC17">
        <v>60.983199999999997</v>
      </c>
      <c r="AD17">
        <v>55.406799999999997</v>
      </c>
      <c r="AE17">
        <v>22.982099999999999</v>
      </c>
      <c r="AG17" s="3"/>
      <c r="AH17" s="1">
        <v>9.9999999999999995E-8</v>
      </c>
      <c r="AI17">
        <v>0.64791397002776574</v>
      </c>
      <c r="AJ17">
        <v>1</v>
      </c>
      <c r="AK17">
        <v>0.90224963675218761</v>
      </c>
      <c r="AL17">
        <v>0.97530481606183261</v>
      </c>
      <c r="AM17">
        <v>0.96083959987171019</v>
      </c>
      <c r="AN17">
        <v>0.99074863977365402</v>
      </c>
      <c r="AO17">
        <v>0.99940566522093777</v>
      </c>
      <c r="AP17">
        <v>1</v>
      </c>
      <c r="AQ17">
        <v>1</v>
      </c>
      <c r="AR17">
        <v>0.9935323334475914</v>
      </c>
      <c r="AS17">
        <v>1</v>
      </c>
      <c r="AT17">
        <v>1</v>
      </c>
      <c r="AU17">
        <v>1</v>
      </c>
    </row>
    <row r="18" spans="1:47" x14ac:dyDescent="0.45">
      <c r="A18" s="1">
        <v>9.9999999999999995E-8</v>
      </c>
      <c r="B18">
        <v>0.66276756295947192</v>
      </c>
      <c r="C18">
        <v>1</v>
      </c>
      <c r="D18">
        <v>1</v>
      </c>
      <c r="E18">
        <v>0.93835306006174513</v>
      </c>
      <c r="F18">
        <v>1</v>
      </c>
      <c r="G18">
        <v>1</v>
      </c>
      <c r="H18">
        <v>1</v>
      </c>
      <c r="I18">
        <v>0.91898254202454155</v>
      </c>
      <c r="J18">
        <v>1</v>
      </c>
      <c r="K18">
        <v>1</v>
      </c>
      <c r="L18">
        <v>0.96472560461277679</v>
      </c>
      <c r="M18">
        <v>0.96650335021092482</v>
      </c>
      <c r="N18">
        <v>1</v>
      </c>
      <c r="P18" s="3"/>
      <c r="R18" s="1">
        <v>9.9999999999999995E-8</v>
      </c>
      <c r="S18">
        <v>0.5414387215196258</v>
      </c>
      <c r="T18">
        <v>0.99673645221600404</v>
      </c>
      <c r="U18">
        <v>0.91228716343090521</v>
      </c>
      <c r="V18">
        <v>1</v>
      </c>
      <c r="W18">
        <v>1</v>
      </c>
      <c r="X18">
        <v>1</v>
      </c>
      <c r="Y18">
        <v>1</v>
      </c>
      <c r="Z18">
        <v>0.91022168684966354</v>
      </c>
      <c r="AA18">
        <v>0.4966368240493213</v>
      </c>
      <c r="AB18">
        <v>1</v>
      </c>
      <c r="AC18">
        <v>0.99386953403669753</v>
      </c>
      <c r="AD18">
        <v>0.96967523564342095</v>
      </c>
      <c r="AE18">
        <v>1</v>
      </c>
      <c r="AG18" s="3"/>
      <c r="AH18" s="1">
        <v>1E-4</v>
      </c>
      <c r="AI18">
        <v>0.69057970888431597</v>
      </c>
      <c r="AJ18">
        <v>0.96336036160372218</v>
      </c>
      <c r="AK18">
        <v>1</v>
      </c>
      <c r="AL18">
        <v>1</v>
      </c>
      <c r="AM18">
        <v>1</v>
      </c>
      <c r="AN18">
        <v>1</v>
      </c>
      <c r="AO18">
        <v>1</v>
      </c>
      <c r="AP18">
        <v>0.97647766831749183</v>
      </c>
      <c r="AQ18">
        <v>0.98547418563241973</v>
      </c>
      <c r="AR18">
        <v>1</v>
      </c>
      <c r="AS18">
        <v>0.99642105402860426</v>
      </c>
      <c r="AT18">
        <v>0.99670991414558108</v>
      </c>
      <c r="AU18">
        <v>0.96267122606575983</v>
      </c>
    </row>
    <row r="19" spans="1:47" x14ac:dyDescent="0.45">
      <c r="A19" s="1">
        <v>1E-4</v>
      </c>
      <c r="B19">
        <v>0.64243502623868498</v>
      </c>
      <c r="C19">
        <v>0.90253572346024913</v>
      </c>
      <c r="D19">
        <v>0.93681627480045437</v>
      </c>
      <c r="E19">
        <v>1</v>
      </c>
      <c r="F19">
        <v>0.8858637901116394</v>
      </c>
      <c r="G19">
        <v>0.87821168203128508</v>
      </c>
      <c r="H19">
        <v>0.96431888428901302</v>
      </c>
      <c r="I19">
        <v>1</v>
      </c>
      <c r="J19">
        <v>0.99492673215456406</v>
      </c>
      <c r="K19">
        <v>0.96449034001930578</v>
      </c>
      <c r="L19">
        <v>1</v>
      </c>
      <c r="M19">
        <v>1</v>
      </c>
      <c r="N19">
        <v>0.94980943829084907</v>
      </c>
      <c r="P19" s="3"/>
      <c r="R19" s="1">
        <v>1E-4</v>
      </c>
      <c r="S19">
        <v>0.57514338640185336</v>
      </c>
      <c r="T19">
        <v>1</v>
      </c>
      <c r="U19">
        <v>1</v>
      </c>
      <c r="V19">
        <v>0.97510525137030446</v>
      </c>
      <c r="W19">
        <v>0.81709375364397652</v>
      </c>
      <c r="X19">
        <v>0.91451878387075958</v>
      </c>
      <c r="Y19">
        <v>0.9886302840044201</v>
      </c>
      <c r="Z19">
        <v>1</v>
      </c>
      <c r="AA19">
        <v>0.55047085796640316</v>
      </c>
      <c r="AB19">
        <v>0.93246291405360116</v>
      </c>
      <c r="AC19">
        <v>1</v>
      </c>
      <c r="AD19">
        <v>1</v>
      </c>
      <c r="AE19">
        <v>0.97122710932478706</v>
      </c>
      <c r="AG19" s="3"/>
      <c r="AH19">
        <v>0.1</v>
      </c>
      <c r="AI19">
        <v>1</v>
      </c>
      <c r="AJ19">
        <v>0.88859846889278127</v>
      </c>
      <c r="AK19">
        <v>0.79249748113796237</v>
      </c>
      <c r="AL19">
        <v>0.80614962466494311</v>
      </c>
      <c r="AM19">
        <v>0.83752643940689731</v>
      </c>
      <c r="AN19">
        <v>0.82883241577660616</v>
      </c>
      <c r="AO19">
        <v>0.8728375909988263</v>
      </c>
      <c r="AP19">
        <v>0.82281093564468755</v>
      </c>
      <c r="AQ19">
        <v>0.87248419684410139</v>
      </c>
      <c r="AR19">
        <v>0.75904276610887145</v>
      </c>
      <c r="AS19">
        <v>0.78302061036213244</v>
      </c>
      <c r="AT19">
        <v>0.83102436290136983</v>
      </c>
      <c r="AU19">
        <v>0.91199112205132893</v>
      </c>
    </row>
    <row r="20" spans="1:47" x14ac:dyDescent="0.45">
      <c r="A20">
        <v>0.1</v>
      </c>
      <c r="B20">
        <v>1</v>
      </c>
      <c r="C20">
        <v>0.89431315190368177</v>
      </c>
      <c r="D20">
        <v>0.9536964775140796</v>
      </c>
      <c r="E20">
        <v>0.89043323201753388</v>
      </c>
      <c r="F20">
        <v>0.80838795498997496</v>
      </c>
      <c r="G20">
        <v>0.79556086541740567</v>
      </c>
      <c r="H20">
        <v>0.8517584371867104</v>
      </c>
      <c r="I20">
        <v>0.84019996895730409</v>
      </c>
      <c r="J20">
        <v>0.82143907958189255</v>
      </c>
      <c r="K20">
        <v>0.76175372699751087</v>
      </c>
      <c r="L20">
        <v>0.77061704993262814</v>
      </c>
      <c r="M20">
        <v>0.77728987568089902</v>
      </c>
      <c r="N20">
        <v>0.89429030787584607</v>
      </c>
      <c r="P20" s="3"/>
      <c r="R20">
        <v>0.1</v>
      </c>
      <c r="S20">
        <v>1</v>
      </c>
      <c r="T20">
        <v>0.93176123106954756</v>
      </c>
      <c r="U20">
        <v>0.99688603948597165</v>
      </c>
      <c r="V20">
        <v>0.93315298864705054</v>
      </c>
      <c r="W20">
        <v>0.7564940696950222</v>
      </c>
      <c r="X20">
        <v>0.82537639797469098</v>
      </c>
      <c r="Y20">
        <v>0.89496230981911873</v>
      </c>
      <c r="Z20">
        <v>0.91628260627963365</v>
      </c>
      <c r="AA20">
        <v>0.43759253953906607</v>
      </c>
      <c r="AB20">
        <v>0.72717258371633131</v>
      </c>
      <c r="AC20">
        <v>0.75540043876423235</v>
      </c>
      <c r="AD20">
        <v>0.78287370730313377</v>
      </c>
      <c r="AE20">
        <v>0.91531929149996949</v>
      </c>
      <c r="AG20" s="3"/>
      <c r="AH20">
        <v>0.4</v>
      </c>
      <c r="AI20">
        <v>0.8600961107512286</v>
      </c>
      <c r="AJ20">
        <v>0.73547533551628308</v>
      </c>
      <c r="AK20">
        <v>0.59118564932414619</v>
      </c>
      <c r="AL20">
        <v>0.74345487141346533</v>
      </c>
      <c r="AM20">
        <v>0.61929512389869257</v>
      </c>
      <c r="AN20">
        <v>0.67644284456232029</v>
      </c>
      <c r="AO20">
        <v>0.6962635303511775</v>
      </c>
      <c r="AP20">
        <v>0.69389777069147385</v>
      </c>
      <c r="AQ20">
        <v>0.57465855817688882</v>
      </c>
      <c r="AR20">
        <v>0.61089667552061966</v>
      </c>
      <c r="AS20">
        <v>0.61885634984897331</v>
      </c>
      <c r="AT20">
        <v>0.64252162256075818</v>
      </c>
      <c r="AU20">
        <v>0.90866108307983373</v>
      </c>
    </row>
    <row r="21" spans="1:47" x14ac:dyDescent="0.45">
      <c r="A21">
        <v>0.4</v>
      </c>
      <c r="B21">
        <v>0.86542316681685627</v>
      </c>
      <c r="C21">
        <v>0.74901003379519548</v>
      </c>
      <c r="D21">
        <v>0.77525563276955911</v>
      </c>
      <c r="E21">
        <v>0.78703656730563121</v>
      </c>
      <c r="F21">
        <v>0.61193245145877295</v>
      </c>
      <c r="G21">
        <v>0.62461871802638014</v>
      </c>
      <c r="H21">
        <v>0.66584673341310086</v>
      </c>
      <c r="I21">
        <v>0.6017465210743268</v>
      </c>
      <c r="J21">
        <v>0.58584991532785791</v>
      </c>
      <c r="K21">
        <v>0.5529520543641856</v>
      </c>
      <c r="L21">
        <v>0.55797033768531634</v>
      </c>
      <c r="M21">
        <v>0.6280184669519695</v>
      </c>
      <c r="N21">
        <v>0.86702250427160887</v>
      </c>
      <c r="P21" s="3"/>
      <c r="R21">
        <v>0.4</v>
      </c>
      <c r="S21">
        <v>0.91895859961885196</v>
      </c>
      <c r="T21">
        <v>0.79029538128107069</v>
      </c>
      <c r="U21">
        <v>0.85530462507364002</v>
      </c>
      <c r="V21">
        <v>0.57780517879922977</v>
      </c>
      <c r="W21">
        <v>0.50771031091454777</v>
      </c>
      <c r="X21">
        <v>0.40397606257007629</v>
      </c>
      <c r="Y21">
        <v>0.57772049566054329</v>
      </c>
      <c r="Z21">
        <v>0.9226003051930054</v>
      </c>
      <c r="AA21">
        <v>1</v>
      </c>
      <c r="AB21">
        <v>0.19817446910499859</v>
      </c>
      <c r="AC21">
        <v>0.51292540535982301</v>
      </c>
      <c r="AD21">
        <v>0.6603280136469335</v>
      </c>
      <c r="AE21">
        <v>0.90586976481230896</v>
      </c>
      <c r="AG21" s="3"/>
      <c r="AH21">
        <v>0.6</v>
      </c>
      <c r="AI21">
        <v>0.74123394777863494</v>
      </c>
      <c r="AJ21">
        <v>0.63052588549000343</v>
      </c>
      <c r="AK21">
        <v>0.467075484125416</v>
      </c>
      <c r="AL21">
        <v>0.63171086717224123</v>
      </c>
      <c r="AM21">
        <v>0.50659786058383005</v>
      </c>
      <c r="AN21">
        <v>0.58319127515802871</v>
      </c>
      <c r="AO21">
        <v>0.60274937373028015</v>
      </c>
      <c r="AP21">
        <v>0.60368316831734337</v>
      </c>
      <c r="AQ21">
        <v>0.42351593731520226</v>
      </c>
      <c r="AR21">
        <v>0.5098458208092489</v>
      </c>
      <c r="AS21">
        <v>0.52116085743943286</v>
      </c>
      <c r="AT21">
        <v>0.58603984528194053</v>
      </c>
      <c r="AU21">
        <v>0.82401844080593489</v>
      </c>
    </row>
    <row r="22" spans="1:47" x14ac:dyDescent="0.45">
      <c r="A22">
        <v>0.6</v>
      </c>
      <c r="B22">
        <v>0.79305617354658686</v>
      </c>
      <c r="C22">
        <v>0.65173283072677823</v>
      </c>
      <c r="D22">
        <v>0.61967097334230548</v>
      </c>
      <c r="E22">
        <v>0.72389609977451053</v>
      </c>
      <c r="F22">
        <v>0.50516417168407379</v>
      </c>
      <c r="G22">
        <v>0.53810218150163203</v>
      </c>
      <c r="H22">
        <v>0.59015417017043159</v>
      </c>
      <c r="I22">
        <v>0.56330373948413337</v>
      </c>
      <c r="J22">
        <v>0.49279183686303279</v>
      </c>
      <c r="K22">
        <v>0.48161074334277043</v>
      </c>
      <c r="L22">
        <v>0.49807595822497835</v>
      </c>
      <c r="M22">
        <v>0.57841390027923734</v>
      </c>
      <c r="N22">
        <v>0.82619198662716564</v>
      </c>
      <c r="P22" s="3"/>
      <c r="R22">
        <v>0.6</v>
      </c>
      <c r="S22">
        <v>0.8594051724560452</v>
      </c>
      <c r="T22">
        <v>0.69688919708611086</v>
      </c>
      <c r="U22">
        <v>0.59988831612076154</v>
      </c>
      <c r="V22">
        <v>0.73883138847885899</v>
      </c>
      <c r="W22">
        <v>0.44608793098128902</v>
      </c>
      <c r="X22">
        <v>0.53318770028328499</v>
      </c>
      <c r="Y22">
        <v>0.62817578576811062</v>
      </c>
      <c r="Z22">
        <v>0.64323028632293622</v>
      </c>
      <c r="AA22">
        <v>0.2666062473361378</v>
      </c>
      <c r="AB22">
        <v>0.42163128980102316</v>
      </c>
      <c r="AC22">
        <v>0.45572336590764456</v>
      </c>
      <c r="AD22">
        <v>0.64140821758730759</v>
      </c>
      <c r="AE22">
        <v>0.8178467438935404</v>
      </c>
      <c r="AG22" s="3"/>
      <c r="AH22">
        <v>0.8</v>
      </c>
      <c r="AI22">
        <v>0.64751570143131487</v>
      </c>
      <c r="AJ22">
        <v>0.57342184199916824</v>
      </c>
      <c r="AK22">
        <v>0.33371162554354916</v>
      </c>
      <c r="AL22">
        <v>0.56193681733560275</v>
      </c>
      <c r="AM22">
        <v>0.41946132480361636</v>
      </c>
      <c r="AN22">
        <v>0.50696201290789789</v>
      </c>
      <c r="AO22">
        <v>0.54533634573684964</v>
      </c>
      <c r="AP22">
        <v>0.54273024046065632</v>
      </c>
      <c r="AQ22">
        <v>0.32956684878128922</v>
      </c>
      <c r="AR22">
        <v>0.45036881541411783</v>
      </c>
      <c r="AS22">
        <v>0.46506175327756688</v>
      </c>
      <c r="AT22">
        <v>0.53328612475202708</v>
      </c>
      <c r="AU22">
        <v>0.75172101035909811</v>
      </c>
    </row>
    <row r="23" spans="1:47" x14ac:dyDescent="0.45">
      <c r="A23">
        <v>0.8</v>
      </c>
      <c r="B23">
        <v>0.70899732300694218</v>
      </c>
      <c r="C23">
        <v>0.57993516114682153</v>
      </c>
      <c r="D23">
        <v>0.53852131639243928</v>
      </c>
      <c r="E23">
        <v>0.70169828186014538</v>
      </c>
      <c r="F23">
        <v>0.46504003396790122</v>
      </c>
      <c r="G23">
        <v>0.49188164977331744</v>
      </c>
      <c r="H23">
        <v>0.53191801044714149</v>
      </c>
      <c r="I23">
        <v>0.49919645130496032</v>
      </c>
      <c r="J23">
        <v>0.41948313749850186</v>
      </c>
      <c r="K23">
        <v>0.44963599548036304</v>
      </c>
      <c r="L23">
        <v>0.45251683262504133</v>
      </c>
      <c r="M23">
        <v>0.54344541117842604</v>
      </c>
      <c r="N23">
        <v>0.76735704557093132</v>
      </c>
      <c r="P23" s="3"/>
      <c r="R23">
        <v>0.8</v>
      </c>
      <c r="S23">
        <v>0.77186800403504097</v>
      </c>
      <c r="T23">
        <v>0.62537946692360891</v>
      </c>
      <c r="U23">
        <v>0.61216449027344522</v>
      </c>
      <c r="V23">
        <v>0.74529196947262932</v>
      </c>
      <c r="W23">
        <v>0.47051529149595039</v>
      </c>
      <c r="X23">
        <v>0.51855407399217457</v>
      </c>
      <c r="Y23">
        <v>0.54510349679087811</v>
      </c>
      <c r="Z23">
        <v>0.50132866917030006</v>
      </c>
      <c r="AA23">
        <v>0.19798350171860613</v>
      </c>
      <c r="AB23">
        <v>0.38117639821282329</v>
      </c>
      <c r="AC23">
        <v>0.39366582617932616</v>
      </c>
      <c r="AD23">
        <v>0.48923028151143044</v>
      </c>
      <c r="AE23">
        <v>0.73408944196223724</v>
      </c>
      <c r="AG23" s="3"/>
      <c r="AH23">
        <v>2</v>
      </c>
      <c r="AI23">
        <v>0.44855893845093858</v>
      </c>
      <c r="AJ23">
        <v>0.35096603686749378</v>
      </c>
      <c r="AK23">
        <v>0.14148181565447959</v>
      </c>
      <c r="AL23">
        <v>0.49941220912832801</v>
      </c>
      <c r="AM23">
        <v>0.2357503126693217</v>
      </c>
      <c r="AN23">
        <v>0.31748238076562429</v>
      </c>
      <c r="AO23">
        <v>0.34842819877584785</v>
      </c>
      <c r="AP23">
        <v>0.37959724059978739</v>
      </c>
      <c r="AQ23">
        <v>0.15614261304520161</v>
      </c>
      <c r="AR23">
        <v>0.28633224834086457</v>
      </c>
      <c r="AS23">
        <v>0.29553328086225022</v>
      </c>
      <c r="AT23">
        <v>0.37341580320224921</v>
      </c>
      <c r="AU23">
        <v>0.52386033857080005</v>
      </c>
    </row>
    <row r="24" spans="1:47" x14ac:dyDescent="0.45">
      <c r="A24">
        <v>2</v>
      </c>
      <c r="B24">
        <v>0.45618143851290666</v>
      </c>
      <c r="C24">
        <v>0.32724946908796465</v>
      </c>
      <c r="D24">
        <v>0.16188609208198634</v>
      </c>
      <c r="E24">
        <v>0.49094695282782802</v>
      </c>
      <c r="F24">
        <v>0.21678489034917367</v>
      </c>
      <c r="G24">
        <v>0.27002348544978055</v>
      </c>
      <c r="H24">
        <v>0.31385007959720812</v>
      </c>
      <c r="I24">
        <v>0.33924081817419705</v>
      </c>
      <c r="J24">
        <v>0.17407702924713242</v>
      </c>
      <c r="K24">
        <v>0.25589123324274621</v>
      </c>
      <c r="L24">
        <v>0.26363794103282873</v>
      </c>
      <c r="M24">
        <v>0.35976211818378612</v>
      </c>
      <c r="N24">
        <v>0.48965513671744515</v>
      </c>
      <c r="P24" s="3"/>
      <c r="R24">
        <v>2</v>
      </c>
      <c r="S24">
        <v>0.53091025786495416</v>
      </c>
      <c r="T24">
        <v>0.38260212806208116</v>
      </c>
      <c r="U24">
        <v>0.21185898930967481</v>
      </c>
      <c r="V24">
        <v>0.50764968168196423</v>
      </c>
      <c r="W24">
        <v>0.21704036593963535</v>
      </c>
      <c r="X24">
        <v>0.3105784429974236</v>
      </c>
      <c r="Y24">
        <v>0.36873159070502692</v>
      </c>
      <c r="Z24">
        <v>0.40953814001948841</v>
      </c>
      <c r="AA24">
        <v>0.10812781696734508</v>
      </c>
      <c r="AB24">
        <v>0.22756646522023918</v>
      </c>
      <c r="AC24">
        <v>0.25676925852350779</v>
      </c>
      <c r="AD24">
        <v>0.4483909326697334</v>
      </c>
      <c r="AE24">
        <v>0.51601891534230371</v>
      </c>
      <c r="AG24" s="3"/>
      <c r="AH24">
        <v>4</v>
      </c>
      <c r="AI24">
        <v>0.22794653799405315</v>
      </c>
      <c r="AJ24">
        <v>0.18871458157532489</v>
      </c>
      <c r="AK24">
        <v>-1.3089287410027888E-2</v>
      </c>
      <c r="AL24">
        <v>0.29618947508462468</v>
      </c>
      <c r="AM24">
        <v>0.1184749840221055</v>
      </c>
      <c r="AN24">
        <v>0.17870387388597223</v>
      </c>
      <c r="AO24">
        <v>0.17896847547189795</v>
      </c>
      <c r="AP24">
        <v>0.20849114116627609</v>
      </c>
      <c r="AQ24">
        <v>-2.4887744618669945E-2</v>
      </c>
      <c r="AR24">
        <v>0.12604820848822015</v>
      </c>
      <c r="AS24">
        <v>0.13775814890276755</v>
      </c>
      <c r="AT24">
        <v>0.19761487550546827</v>
      </c>
      <c r="AU24">
        <v>0.29833618707102827</v>
      </c>
    </row>
    <row r="25" spans="1:47" x14ac:dyDescent="0.45">
      <c r="A25">
        <v>4</v>
      </c>
      <c r="B25">
        <v>0.24902352816082449</v>
      </c>
      <c r="C25">
        <v>0.17045875563506643</v>
      </c>
      <c r="D25">
        <v>5.9145466541093886E-2</v>
      </c>
      <c r="E25">
        <v>0.30654903901570196</v>
      </c>
      <c r="F25">
        <v>0.11530135753132967</v>
      </c>
      <c r="G25">
        <v>0.15033747271850958</v>
      </c>
      <c r="H25">
        <v>0.15742968166755231</v>
      </c>
      <c r="I25">
        <v>0.16199083951573087</v>
      </c>
      <c r="J25">
        <v>3.4536701049172884E-2</v>
      </c>
      <c r="K25">
        <v>0.12489060430199742</v>
      </c>
      <c r="L25">
        <v>0.12992850430728523</v>
      </c>
      <c r="M25">
        <v>0.22041940468480889</v>
      </c>
      <c r="N25">
        <v>0.29052823006980266</v>
      </c>
      <c r="P25" s="3"/>
      <c r="R25">
        <v>4</v>
      </c>
      <c r="S25">
        <v>0.35889110844359334</v>
      </c>
      <c r="T25">
        <v>0.24988119591548605</v>
      </c>
      <c r="U25">
        <v>9.9135472899852584E-2</v>
      </c>
      <c r="V25">
        <v>0.42615559289681904</v>
      </c>
      <c r="W25">
        <v>0.17904188364657225</v>
      </c>
      <c r="X25">
        <v>0.23814644346936556</v>
      </c>
      <c r="Y25">
        <v>0.25875162289590858</v>
      </c>
      <c r="Z25">
        <v>0.31583506025636943</v>
      </c>
      <c r="AA25">
        <v>8.6084056445685245E-2</v>
      </c>
      <c r="AB25">
        <v>0.15939186027357263</v>
      </c>
      <c r="AC25">
        <v>0.18336576848923164</v>
      </c>
      <c r="AD25">
        <v>0.33473220077269222</v>
      </c>
      <c r="AE25">
        <v>0.38455438466728931</v>
      </c>
      <c r="AG25" s="3"/>
      <c r="AH25">
        <v>6</v>
      </c>
      <c r="AI25">
        <v>0.15256089783940796</v>
      </c>
      <c r="AJ25">
        <v>0.10642335369050625</v>
      </c>
      <c r="AK25">
        <v>-5.8005676267836051E-2</v>
      </c>
      <c r="AL25">
        <v>0.19317558274552366</v>
      </c>
      <c r="AM25">
        <v>6.0932910806027724E-2</v>
      </c>
      <c r="AN25">
        <v>9.9577110086455242E-2</v>
      </c>
      <c r="AO25">
        <v>0.11123165398406872</v>
      </c>
      <c r="AP25">
        <v>0.15467456332108051</v>
      </c>
      <c r="AQ25">
        <v>2.9021329197512764E-3</v>
      </c>
      <c r="AR25">
        <v>7.5468573911380357E-2</v>
      </c>
      <c r="AS25">
        <v>7.9344524793410837E-2</v>
      </c>
      <c r="AT25">
        <v>0.14256307909063975</v>
      </c>
      <c r="AU25">
        <v>0.18568231896979448</v>
      </c>
    </row>
    <row r="26" spans="1:47" x14ac:dyDescent="0.45">
      <c r="A26">
        <v>6</v>
      </c>
      <c r="B26">
        <v>0.14343557582539204</v>
      </c>
      <c r="C26">
        <v>9.8646418481414672E-2</v>
      </c>
      <c r="D26">
        <v>1.5449217102135813E-2</v>
      </c>
      <c r="E26">
        <v>0.17506837789251561</v>
      </c>
      <c r="F26">
        <v>5.7161728747325877E-2</v>
      </c>
      <c r="G26">
        <v>8.9128175858304862E-2</v>
      </c>
      <c r="H26">
        <v>9.9601855668525974E-2</v>
      </c>
      <c r="I26">
        <v>0.10842199177882444</v>
      </c>
      <c r="J26">
        <v>2.0451866651497209E-2</v>
      </c>
      <c r="K26">
        <v>7.0856728434631561E-2</v>
      </c>
      <c r="L26">
        <v>7.5369782917995523E-2</v>
      </c>
      <c r="M26">
        <v>0.13969801161884551</v>
      </c>
      <c r="N26">
        <v>0.18872700931434855</v>
      </c>
      <c r="P26" s="3"/>
      <c r="R26">
        <v>6</v>
      </c>
      <c r="S26">
        <v>0.18140890404140192</v>
      </c>
      <c r="T26">
        <v>0.1239361711985968</v>
      </c>
      <c r="U26">
        <v>-3.5464934567439634E-2</v>
      </c>
      <c r="V26">
        <v>0.16876709344300492</v>
      </c>
      <c r="W26">
        <v>4.489524363582794E-2</v>
      </c>
      <c r="X26">
        <v>9.3413289331320842E-2</v>
      </c>
      <c r="Y26">
        <v>0.10906307196966378</v>
      </c>
      <c r="Z26">
        <v>0.12698892952238588</v>
      </c>
      <c r="AA26">
        <v>-1.5450262536484176E-2</v>
      </c>
      <c r="AB26">
        <v>6.7953336044962023E-2</v>
      </c>
      <c r="AC26">
        <v>7.3240819753815356E-2</v>
      </c>
      <c r="AD26">
        <v>0.12641177731667697</v>
      </c>
      <c r="AE26">
        <v>0.16688213032864144</v>
      </c>
      <c r="AG26" s="3"/>
      <c r="AH26">
        <v>8</v>
      </c>
      <c r="AI26">
        <v>8.3534590302400485E-2</v>
      </c>
      <c r="AJ26">
        <v>8.5648603351903801E-2</v>
      </c>
      <c r="AK26">
        <v>4.9603892577576858E-2</v>
      </c>
      <c r="AL26">
        <v>0.11094464072549787</v>
      </c>
      <c r="AM26">
        <v>4.3654963969243697E-2</v>
      </c>
      <c r="AN26">
        <v>8.1943142102624961E-2</v>
      </c>
      <c r="AO26">
        <v>8.4268083746696254E-2</v>
      </c>
      <c r="AP26">
        <v>8.0774884924326065E-2</v>
      </c>
      <c r="AQ26">
        <v>-3.9354011583462079E-2</v>
      </c>
      <c r="AR26">
        <v>5.3836087154949551E-2</v>
      </c>
      <c r="AS26">
        <v>5.8365351406841341E-2</v>
      </c>
      <c r="AT26">
        <v>9.3857347912291597E-2</v>
      </c>
      <c r="AU26">
        <v>0.13874663978989285</v>
      </c>
    </row>
    <row r="27" spans="1:47" x14ac:dyDescent="0.45">
      <c r="A27">
        <v>8</v>
      </c>
      <c r="B27">
        <v>9.2398628844996111E-2</v>
      </c>
      <c r="C27">
        <v>6.0300238265434271E-2</v>
      </c>
      <c r="D27">
        <v>3.6732641539762016E-2</v>
      </c>
      <c r="E27">
        <v>0.13320789437317765</v>
      </c>
      <c r="F27">
        <v>2.0201230041172576E-2</v>
      </c>
      <c r="G27">
        <v>5.5285577024136355E-2</v>
      </c>
      <c r="H27">
        <v>5.9377422790400057E-2</v>
      </c>
      <c r="I27">
        <v>7.1483551193386105E-2</v>
      </c>
      <c r="J27">
        <v>1.482716578026143E-2</v>
      </c>
      <c r="K27">
        <v>4.7009529840245909E-2</v>
      </c>
      <c r="L27">
        <v>5.0123444259327569E-2</v>
      </c>
      <c r="M27">
        <v>7.5515524573217155E-2</v>
      </c>
      <c r="N27">
        <v>0.14011489249351938</v>
      </c>
      <c r="P27" s="3"/>
      <c r="R27">
        <v>8</v>
      </c>
      <c r="S27">
        <v>0.13624021773747327</v>
      </c>
      <c r="T27">
        <v>8.7344091588091727E-2</v>
      </c>
      <c r="U27">
        <v>3.001376232356056E-2</v>
      </c>
      <c r="V27">
        <v>0.14710708155639796</v>
      </c>
      <c r="W27">
        <v>5.7209485752710544E-2</v>
      </c>
      <c r="X27">
        <v>8.2297870591115554E-2</v>
      </c>
      <c r="Y27">
        <v>9.1893393522214872E-2</v>
      </c>
      <c r="Z27">
        <v>9.4549339354278367E-2</v>
      </c>
      <c r="AA27">
        <v>-9.26900335739992E-3</v>
      </c>
      <c r="AB27">
        <v>5.4582512493139605E-2</v>
      </c>
      <c r="AC27">
        <v>5.8333571420541144E-2</v>
      </c>
      <c r="AD27">
        <v>0.12090948226081813</v>
      </c>
      <c r="AE27">
        <v>0.12354459823126832</v>
      </c>
      <c r="AG27" s="3"/>
      <c r="AN27">
        <f>MAX(AN17:AN26)</f>
        <v>1</v>
      </c>
    </row>
    <row r="28" spans="1:47" x14ac:dyDescent="0.45">
      <c r="P28" s="3"/>
      <c r="S28">
        <f t="shared" ref="S28:AE28" si="0">MAX(S18:S27)</f>
        <v>1</v>
      </c>
      <c r="T28">
        <f t="shared" si="0"/>
        <v>1</v>
      </c>
      <c r="U28">
        <f t="shared" si="0"/>
        <v>1</v>
      </c>
      <c r="V28">
        <f t="shared" si="0"/>
        <v>1</v>
      </c>
      <c r="W28">
        <f t="shared" si="0"/>
        <v>1</v>
      </c>
      <c r="X28">
        <f t="shared" si="0"/>
        <v>1</v>
      </c>
      <c r="Y28">
        <f t="shared" si="0"/>
        <v>1</v>
      </c>
      <c r="Z28">
        <f t="shared" si="0"/>
        <v>1</v>
      </c>
      <c r="AA28">
        <f t="shared" si="0"/>
        <v>1</v>
      </c>
      <c r="AB28">
        <f t="shared" si="0"/>
        <v>1</v>
      </c>
      <c r="AC28">
        <f t="shared" si="0"/>
        <v>1</v>
      </c>
      <c r="AD28">
        <f t="shared" si="0"/>
        <v>1</v>
      </c>
      <c r="AE28">
        <f t="shared" si="0"/>
        <v>1</v>
      </c>
      <c r="AG28" s="3"/>
      <c r="AI28">
        <v>546088.75</v>
      </c>
      <c r="AJ28">
        <v>867743.28</v>
      </c>
      <c r="AK28">
        <v>302438.15999999997</v>
      </c>
      <c r="AL28">
        <v>399130.05</v>
      </c>
      <c r="AM28">
        <v>655796.67000000004</v>
      </c>
      <c r="AN28">
        <v>1018080.56</v>
      </c>
      <c r="AO28">
        <v>1158370.71</v>
      </c>
      <c r="AP28">
        <v>774018.93</v>
      </c>
      <c r="AQ28">
        <v>351820.55</v>
      </c>
      <c r="AR28">
        <v>935484.22</v>
      </c>
      <c r="AS28">
        <v>922260.36</v>
      </c>
      <c r="AT28">
        <v>593875.07999999996</v>
      </c>
      <c r="AU28">
        <v>692880.78</v>
      </c>
    </row>
    <row r="29" spans="1:47" x14ac:dyDescent="0.45">
      <c r="P29" s="3"/>
      <c r="AG29" s="3"/>
    </row>
    <row r="30" spans="1:47" x14ac:dyDescent="0.45">
      <c r="A30" t="s">
        <v>48</v>
      </c>
      <c r="B30">
        <v>990125.84</v>
      </c>
      <c r="C30">
        <v>1736483.52</v>
      </c>
      <c r="D30">
        <v>699769.44</v>
      </c>
      <c r="E30">
        <v>722832.31</v>
      </c>
      <c r="F30">
        <v>1447601.95</v>
      </c>
      <c r="G30">
        <v>2118707.56</v>
      </c>
      <c r="H30">
        <v>2466977.23</v>
      </c>
      <c r="I30">
        <v>1955693.55</v>
      </c>
      <c r="J30">
        <v>999903.84</v>
      </c>
      <c r="K30">
        <v>1948625.53</v>
      </c>
      <c r="L30">
        <v>1986414.77</v>
      </c>
      <c r="M30">
        <v>1038564.46</v>
      </c>
      <c r="N30">
        <v>1238415.1100000001</v>
      </c>
      <c r="P30" s="3"/>
      <c r="S30">
        <v>758991.08</v>
      </c>
      <c r="T30">
        <v>1257174.79</v>
      </c>
      <c r="U30">
        <v>412037.98</v>
      </c>
      <c r="V30">
        <v>647737.41</v>
      </c>
      <c r="W30">
        <v>1114338.98</v>
      </c>
      <c r="X30">
        <v>1643930.87</v>
      </c>
      <c r="Y30">
        <v>1840198.12</v>
      </c>
      <c r="Z30">
        <v>1422660.39</v>
      </c>
      <c r="AA30">
        <v>960001.81</v>
      </c>
      <c r="AB30">
        <v>1601128.75</v>
      </c>
      <c r="AC30">
        <v>1582403.37</v>
      </c>
      <c r="AD30">
        <v>930295.44</v>
      </c>
      <c r="AE30">
        <v>1252384.42</v>
      </c>
      <c r="AG30" s="3"/>
    </row>
    <row r="31" spans="1:47" x14ac:dyDescent="0.45">
      <c r="P31" s="3"/>
      <c r="AG31" s="3"/>
    </row>
    <row r="32" spans="1:47" x14ac:dyDescent="0.45">
      <c r="P32" s="3"/>
      <c r="AG32" s="3"/>
    </row>
    <row r="33" spans="1:48" x14ac:dyDescent="0.45">
      <c r="A33" t="s">
        <v>0</v>
      </c>
      <c r="B33">
        <v>2.7528199999999998</v>
      </c>
      <c r="C33">
        <v>1.6834899999999999</v>
      </c>
      <c r="D33">
        <v>1.27505</v>
      </c>
      <c r="E33">
        <v>2.9060199999999998</v>
      </c>
      <c r="F33">
        <v>0.99109999999999998</v>
      </c>
      <c r="G33">
        <v>1.1314299999999999</v>
      </c>
      <c r="H33">
        <v>1.38384</v>
      </c>
      <c r="I33">
        <v>1.2687900000000001</v>
      </c>
      <c r="J33">
        <v>0.87602999999999998</v>
      </c>
      <c r="K33">
        <v>0.92122999999999999</v>
      </c>
      <c r="L33">
        <v>0.95586000000000004</v>
      </c>
      <c r="M33">
        <v>1.4767399999999999</v>
      </c>
      <c r="N33">
        <v>3.2132499999999999</v>
      </c>
      <c r="P33" s="3"/>
      <c r="R33" t="s">
        <v>0</v>
      </c>
      <c r="S33">
        <v>3.6115200000000001</v>
      </c>
      <c r="T33">
        <v>2.1724000000000001</v>
      </c>
      <c r="U33">
        <v>1.48173</v>
      </c>
      <c r="V33">
        <v>3.2299000000000002</v>
      </c>
      <c r="W33">
        <v>0.84931000000000001</v>
      </c>
      <c r="X33">
        <v>1.0258499999999999</v>
      </c>
      <c r="Y33">
        <v>1.6036300000000001</v>
      </c>
      <c r="Z33">
        <v>2.22756</v>
      </c>
      <c r="AA33">
        <v>0.69242999999999999</v>
      </c>
      <c r="AB33">
        <v>0.52259</v>
      </c>
      <c r="AC33">
        <v>0.80961000000000005</v>
      </c>
      <c r="AD33">
        <v>1.9812099999999999</v>
      </c>
      <c r="AE33">
        <v>3.45364</v>
      </c>
      <c r="AG33" s="3"/>
      <c r="AH33" t="s">
        <v>0</v>
      </c>
      <c r="AI33">
        <v>2.5209299999999999</v>
      </c>
      <c r="AJ33">
        <v>1.7089399999999999</v>
      </c>
      <c r="AK33">
        <v>0.76532</v>
      </c>
      <c r="AL33">
        <v>2.4251999999999998</v>
      </c>
      <c r="AM33">
        <v>0.97331999999999996</v>
      </c>
      <c r="AN33">
        <v>1.3623499999999999</v>
      </c>
      <c r="AO33">
        <v>1.5543400000000001</v>
      </c>
      <c r="AP33">
        <v>1.65968</v>
      </c>
      <c r="AQ33">
        <v>0.74483999999999995</v>
      </c>
      <c r="AR33">
        <v>1.02904</v>
      </c>
      <c r="AS33">
        <v>1.08952</v>
      </c>
      <c r="AT33">
        <v>1.5172000000000001</v>
      </c>
      <c r="AU33">
        <v>3.3305400000000001</v>
      </c>
    </row>
    <row r="34" spans="1:48" x14ac:dyDescent="0.45">
      <c r="A34" t="s">
        <v>49</v>
      </c>
      <c r="B34" t="s">
        <v>50</v>
      </c>
      <c r="C34" t="s">
        <v>51</v>
      </c>
      <c r="D34" t="s">
        <v>52</v>
      </c>
      <c r="E34" t="s">
        <v>53</v>
      </c>
      <c r="F34" t="s">
        <v>54</v>
      </c>
      <c r="G34" t="s">
        <v>55</v>
      </c>
      <c r="H34" t="s">
        <v>56</v>
      </c>
      <c r="I34" t="s">
        <v>57</v>
      </c>
      <c r="J34" t="s">
        <v>58</v>
      </c>
      <c r="K34" t="s">
        <v>59</v>
      </c>
      <c r="L34" t="s">
        <v>60</v>
      </c>
      <c r="M34" t="s">
        <v>61</v>
      </c>
      <c r="N34" t="s">
        <v>62</v>
      </c>
      <c r="P34" s="3"/>
      <c r="R34" t="s">
        <v>49</v>
      </c>
      <c r="S34" t="s">
        <v>63</v>
      </c>
      <c r="T34" t="s">
        <v>64</v>
      </c>
      <c r="U34" t="s">
        <v>65</v>
      </c>
      <c r="V34" t="s">
        <v>66</v>
      </c>
      <c r="W34" t="s">
        <v>67</v>
      </c>
      <c r="X34" t="s">
        <v>68</v>
      </c>
      <c r="Y34" t="s">
        <v>69</v>
      </c>
      <c r="Z34" t="s">
        <v>70</v>
      </c>
      <c r="AA34" t="s">
        <v>71</v>
      </c>
      <c r="AB34" t="s">
        <v>72</v>
      </c>
      <c r="AC34" t="s">
        <v>73</v>
      </c>
      <c r="AD34" t="s">
        <v>74</v>
      </c>
      <c r="AE34" t="s">
        <v>75</v>
      </c>
      <c r="AG34" s="3"/>
      <c r="AH34" t="s">
        <v>49</v>
      </c>
      <c r="AI34" t="s">
        <v>76</v>
      </c>
      <c r="AJ34" t="s">
        <v>77</v>
      </c>
      <c r="AK34" t="s">
        <v>78</v>
      </c>
      <c r="AL34" t="s">
        <v>79</v>
      </c>
      <c r="AM34" t="s">
        <v>80</v>
      </c>
      <c r="AN34" t="s">
        <v>81</v>
      </c>
      <c r="AO34" t="s">
        <v>82</v>
      </c>
      <c r="AP34" t="s">
        <v>83</v>
      </c>
      <c r="AQ34" t="s">
        <v>84</v>
      </c>
      <c r="AR34" t="s">
        <v>85</v>
      </c>
      <c r="AS34" t="s">
        <v>86</v>
      </c>
      <c r="AT34" t="s">
        <v>87</v>
      </c>
      <c r="AU34" t="s">
        <v>88</v>
      </c>
    </row>
    <row r="35" spans="1:48" x14ac:dyDescent="0.45">
      <c r="P35" s="3"/>
      <c r="AG35" s="3"/>
    </row>
    <row r="36" spans="1:48" x14ac:dyDescent="0.45">
      <c r="P36" s="3"/>
      <c r="AG36" s="3"/>
    </row>
    <row r="39" spans="1:48" x14ac:dyDescent="0.45">
      <c r="AL39">
        <v>1</v>
      </c>
      <c r="AM39">
        <v>103.6741</v>
      </c>
      <c r="AN39">
        <v>1</v>
      </c>
      <c r="AO39">
        <v>1.7</v>
      </c>
      <c r="AP39">
        <v>0.2</v>
      </c>
      <c r="AR39">
        <v>1</v>
      </c>
      <c r="AS39">
        <v>103.6741</v>
      </c>
      <c r="AT39">
        <v>1</v>
      </c>
      <c r="AU39">
        <v>1.7</v>
      </c>
      <c r="AV39">
        <v>0.2</v>
      </c>
    </row>
    <row r="40" spans="1:48" x14ac:dyDescent="0.45">
      <c r="D40">
        <v>1</v>
      </c>
      <c r="E40">
        <v>103.6741</v>
      </c>
      <c r="F40">
        <v>1.7</v>
      </c>
      <c r="G40">
        <v>0.2</v>
      </c>
      <c r="S40">
        <v>1</v>
      </c>
      <c r="AL40">
        <v>2</v>
      </c>
      <c r="AM40">
        <v>86.647999999999996</v>
      </c>
      <c r="AN40">
        <v>2</v>
      </c>
      <c r="AO40">
        <v>0.77</v>
      </c>
      <c r="AP40">
        <v>7.0000000000000007E-2</v>
      </c>
      <c r="AR40">
        <v>2</v>
      </c>
      <c r="AS40">
        <v>86.647999999999996</v>
      </c>
      <c r="AT40">
        <v>2</v>
      </c>
      <c r="AU40">
        <v>0.77</v>
      </c>
      <c r="AV40">
        <v>7.0000000000000007E-2</v>
      </c>
    </row>
    <row r="41" spans="1:48" x14ac:dyDescent="0.45">
      <c r="D41">
        <v>2</v>
      </c>
      <c r="E41">
        <v>86.647999999999996</v>
      </c>
      <c r="F41">
        <v>1.28</v>
      </c>
      <c r="G41">
        <v>7.0000000000000007E-2</v>
      </c>
      <c r="S41">
        <v>2</v>
      </c>
      <c r="T41">
        <v>86.647999999999996</v>
      </c>
      <c r="U41">
        <v>1.5</v>
      </c>
      <c r="V41">
        <v>0.1</v>
      </c>
      <c r="AL41">
        <v>3</v>
      </c>
      <c r="AM41">
        <v>77.039100000000005</v>
      </c>
      <c r="AN41">
        <v>3</v>
      </c>
      <c r="AO41">
        <v>0.98</v>
      </c>
      <c r="AP41">
        <v>0.09</v>
      </c>
      <c r="AR41">
        <v>3</v>
      </c>
      <c r="AS41">
        <v>77.039100000000005</v>
      </c>
      <c r="AT41">
        <v>3</v>
      </c>
      <c r="AU41">
        <v>0.98</v>
      </c>
      <c r="AV41">
        <v>0.09</v>
      </c>
    </row>
    <row r="42" spans="1:48" x14ac:dyDescent="0.45">
      <c r="D42">
        <v>3</v>
      </c>
      <c r="E42">
        <v>77.039100000000005</v>
      </c>
      <c r="F42">
        <v>0.9</v>
      </c>
      <c r="G42">
        <v>0.1</v>
      </c>
      <c r="S42">
        <v>3</v>
      </c>
      <c r="T42">
        <v>77.039100000000005</v>
      </c>
      <c r="U42">
        <v>0.8</v>
      </c>
      <c r="V42">
        <v>0.2</v>
      </c>
      <c r="AL42">
        <v>4</v>
      </c>
      <c r="AM42">
        <v>74.510499999999993</v>
      </c>
      <c r="AN42">
        <v>4</v>
      </c>
      <c r="AO42">
        <v>1.6</v>
      </c>
      <c r="AP42">
        <v>0.2</v>
      </c>
      <c r="AR42">
        <v>4</v>
      </c>
      <c r="AS42">
        <v>74.510499999999993</v>
      </c>
      <c r="AT42">
        <v>4</v>
      </c>
      <c r="AU42">
        <v>1.6</v>
      </c>
      <c r="AV42">
        <v>0.2</v>
      </c>
    </row>
    <row r="43" spans="1:48" x14ac:dyDescent="0.45">
      <c r="D43">
        <v>4</v>
      </c>
      <c r="E43">
        <v>74.510499999999993</v>
      </c>
      <c r="F43">
        <v>1.4</v>
      </c>
      <c r="G43">
        <v>0.2</v>
      </c>
      <c r="S43">
        <v>4</v>
      </c>
      <c r="T43">
        <v>74.510499999999993</v>
      </c>
      <c r="U43">
        <v>1.6</v>
      </c>
      <c r="V43">
        <v>0.3</v>
      </c>
      <c r="AL43">
        <v>5</v>
      </c>
      <c r="AM43">
        <v>61.412100000000002</v>
      </c>
      <c r="AN43">
        <v>6</v>
      </c>
      <c r="AO43">
        <v>1</v>
      </c>
      <c r="AP43">
        <v>0.1</v>
      </c>
      <c r="AR43">
        <v>5</v>
      </c>
      <c r="AS43">
        <v>68.704400000000007</v>
      </c>
      <c r="AT43">
        <v>5</v>
      </c>
      <c r="AU43">
        <v>0.74</v>
      </c>
      <c r="AV43">
        <v>0.04</v>
      </c>
    </row>
    <row r="44" spans="1:48" x14ac:dyDescent="0.45">
      <c r="D44">
        <v>5</v>
      </c>
      <c r="E44">
        <v>68.704400000000007</v>
      </c>
      <c r="F44">
        <v>0.88</v>
      </c>
      <c r="G44">
        <v>0.05</v>
      </c>
      <c r="S44">
        <v>5</v>
      </c>
      <c r="T44">
        <v>68.704400000000007</v>
      </c>
      <c r="U44">
        <v>0.7</v>
      </c>
      <c r="V44">
        <v>0.3</v>
      </c>
      <c r="AL44">
        <v>6</v>
      </c>
      <c r="AR44">
        <v>6</v>
      </c>
      <c r="AS44">
        <v>61.412100000000002</v>
      </c>
      <c r="AT44">
        <v>6</v>
      </c>
      <c r="AU44">
        <v>1</v>
      </c>
      <c r="AV44">
        <v>0.1</v>
      </c>
    </row>
    <row r="45" spans="1:48" x14ac:dyDescent="0.45">
      <c r="D45">
        <v>6</v>
      </c>
      <c r="E45">
        <v>61.412100000000002</v>
      </c>
      <c r="F45">
        <v>0.9</v>
      </c>
      <c r="G45">
        <v>0.1</v>
      </c>
      <c r="S45">
        <v>6</v>
      </c>
      <c r="T45">
        <v>61.412100000000002</v>
      </c>
      <c r="U45">
        <v>0.5</v>
      </c>
      <c r="V45">
        <v>0.1</v>
      </c>
      <c r="AL45">
        <v>7</v>
      </c>
      <c r="AN45">
        <v>7</v>
      </c>
      <c r="AR45">
        <v>7</v>
      </c>
      <c r="AT45">
        <v>7</v>
      </c>
    </row>
    <row r="46" spans="1:48" x14ac:dyDescent="0.45">
      <c r="D46">
        <v>7</v>
      </c>
      <c r="S46">
        <v>7</v>
      </c>
      <c r="AL46">
        <v>8</v>
      </c>
      <c r="AM46">
        <v>174.7655</v>
      </c>
      <c r="AN46">
        <v>8</v>
      </c>
      <c r="AO46">
        <v>2.5</v>
      </c>
      <c r="AP46">
        <v>0.6</v>
      </c>
      <c r="AR46">
        <v>8</v>
      </c>
      <c r="AS46">
        <v>174.7655</v>
      </c>
      <c r="AT46">
        <v>8</v>
      </c>
      <c r="AU46">
        <v>2.5</v>
      </c>
      <c r="AV46">
        <v>0.6</v>
      </c>
    </row>
    <row r="47" spans="1:48" x14ac:dyDescent="0.45">
      <c r="D47">
        <v>8</v>
      </c>
      <c r="E47">
        <v>174.7655</v>
      </c>
      <c r="F47">
        <v>2.6</v>
      </c>
      <c r="G47">
        <v>0.7</v>
      </c>
      <c r="S47">
        <v>8</v>
      </c>
      <c r="T47">
        <v>103.6741</v>
      </c>
      <c r="U47">
        <v>2.2000000000000002</v>
      </c>
      <c r="V47">
        <v>0.2</v>
      </c>
      <c r="AL47">
        <v>9</v>
      </c>
      <c r="AM47">
        <v>103.6741</v>
      </c>
      <c r="AN47">
        <v>9</v>
      </c>
      <c r="AO47">
        <v>1.7</v>
      </c>
      <c r="AP47">
        <v>0.2</v>
      </c>
      <c r="AR47">
        <v>9</v>
      </c>
      <c r="AS47">
        <v>103.6741</v>
      </c>
      <c r="AT47">
        <v>9</v>
      </c>
      <c r="AU47">
        <v>1.7</v>
      </c>
      <c r="AV47">
        <v>0.2</v>
      </c>
    </row>
    <row r="48" spans="1:48" x14ac:dyDescent="0.45">
      <c r="D48">
        <v>9</v>
      </c>
      <c r="E48">
        <v>103.6741</v>
      </c>
      <c r="F48">
        <v>1.7</v>
      </c>
      <c r="G48">
        <v>0.2</v>
      </c>
      <c r="S48">
        <v>9</v>
      </c>
      <c r="T48">
        <v>75.6905</v>
      </c>
      <c r="U48">
        <v>1</v>
      </c>
      <c r="V48">
        <v>0.2</v>
      </c>
      <c r="AL48">
        <v>10</v>
      </c>
      <c r="AM48">
        <v>83.613600000000005</v>
      </c>
      <c r="AN48">
        <v>10</v>
      </c>
      <c r="AO48">
        <v>2.4</v>
      </c>
      <c r="AP48">
        <v>0.4</v>
      </c>
      <c r="AR48">
        <v>10</v>
      </c>
      <c r="AS48">
        <v>83.613600000000005</v>
      </c>
      <c r="AT48">
        <v>10</v>
      </c>
      <c r="AU48">
        <v>2.4</v>
      </c>
      <c r="AV48">
        <v>0.4</v>
      </c>
    </row>
    <row r="49" spans="4:48" x14ac:dyDescent="0.45">
      <c r="D49">
        <v>10</v>
      </c>
      <c r="E49">
        <v>83.613600000000005</v>
      </c>
      <c r="F49">
        <v>2.9</v>
      </c>
      <c r="G49">
        <v>0.3</v>
      </c>
      <c r="S49">
        <v>10</v>
      </c>
      <c r="T49">
        <v>72.922399999999996</v>
      </c>
      <c r="U49">
        <v>2.2000000000000002</v>
      </c>
      <c r="V49">
        <v>0.4</v>
      </c>
      <c r="AL49">
        <v>11</v>
      </c>
      <c r="AM49">
        <v>75.6905</v>
      </c>
      <c r="AN49">
        <v>11</v>
      </c>
      <c r="AO49">
        <v>1.3</v>
      </c>
      <c r="AP49">
        <v>0.2</v>
      </c>
      <c r="AR49">
        <v>11</v>
      </c>
      <c r="AS49">
        <v>75.6905</v>
      </c>
      <c r="AT49">
        <v>11</v>
      </c>
      <c r="AU49">
        <v>1.3</v>
      </c>
      <c r="AV49">
        <v>0.2</v>
      </c>
    </row>
    <row r="50" spans="4:48" x14ac:dyDescent="0.45">
      <c r="D50">
        <v>11</v>
      </c>
      <c r="E50">
        <v>75.6905</v>
      </c>
      <c r="F50">
        <v>1.1000000000000001</v>
      </c>
      <c r="G50">
        <v>0.2</v>
      </c>
      <c r="S50">
        <v>11</v>
      </c>
      <c r="T50">
        <v>60.983199999999997</v>
      </c>
      <c r="U50">
        <v>0.8</v>
      </c>
      <c r="V50">
        <v>0.1</v>
      </c>
      <c r="AL50">
        <v>12</v>
      </c>
      <c r="AM50">
        <v>72.922399999999996</v>
      </c>
      <c r="AN50">
        <v>12</v>
      </c>
      <c r="AO50">
        <v>1.7</v>
      </c>
      <c r="AP50">
        <v>0.3</v>
      </c>
      <c r="AR50">
        <v>12</v>
      </c>
      <c r="AS50">
        <v>72.922399999999996</v>
      </c>
      <c r="AT50">
        <v>12</v>
      </c>
      <c r="AU50">
        <v>1.7</v>
      </c>
      <c r="AV50">
        <v>0.3</v>
      </c>
    </row>
    <row r="51" spans="4:48" x14ac:dyDescent="0.45">
      <c r="D51">
        <v>12</v>
      </c>
      <c r="E51">
        <v>72.922399999999996</v>
      </c>
      <c r="F51">
        <v>1.4</v>
      </c>
      <c r="G51">
        <v>0.2</v>
      </c>
      <c r="S51">
        <v>12</v>
      </c>
      <c r="T51">
        <v>55.406799999999997</v>
      </c>
      <c r="U51">
        <v>2</v>
      </c>
      <c r="V51">
        <v>0.4</v>
      </c>
      <c r="AL51">
        <v>13</v>
      </c>
      <c r="AM51">
        <v>55.406799999999997</v>
      </c>
      <c r="AN51">
        <v>14</v>
      </c>
      <c r="AO51">
        <v>1.5</v>
      </c>
      <c r="AP51">
        <v>0.2</v>
      </c>
      <c r="AR51">
        <v>13</v>
      </c>
      <c r="AS51">
        <v>60.983199999999997</v>
      </c>
      <c r="AT51">
        <v>13</v>
      </c>
      <c r="AU51">
        <v>1.1000000000000001</v>
      </c>
      <c r="AV51">
        <v>0.1</v>
      </c>
    </row>
    <row r="52" spans="4:48" x14ac:dyDescent="0.45">
      <c r="D52">
        <v>13</v>
      </c>
      <c r="E52">
        <v>55.406799999999997</v>
      </c>
      <c r="F52">
        <v>1.5</v>
      </c>
      <c r="G52">
        <v>0.3</v>
      </c>
      <c r="AL52">
        <v>14</v>
      </c>
      <c r="AR52">
        <v>14</v>
      </c>
      <c r="AS52">
        <v>55.406799999999997</v>
      </c>
      <c r="AT52">
        <v>14</v>
      </c>
      <c r="AU52">
        <v>1.5</v>
      </c>
      <c r="AV52">
        <v>0.2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8092F-6077-4DEF-9ADD-527798015B6A}">
  <dimension ref="B1:AS35"/>
  <sheetViews>
    <sheetView topLeftCell="E1" zoomScale="40" zoomScaleNormal="40" workbookViewId="0">
      <selection activeCell="Y76" sqref="Y76"/>
    </sheetView>
  </sheetViews>
  <sheetFormatPr defaultRowHeight="14.25" x14ac:dyDescent="0.45"/>
  <cols>
    <col min="3" max="3" width="17" bestFit="1" customWidth="1"/>
    <col min="4" max="7" width="15.9296875" bestFit="1" customWidth="1"/>
    <col min="8" max="9" width="17" bestFit="1" customWidth="1"/>
    <col min="16" max="16" width="4.19921875" customWidth="1"/>
    <col min="32" max="32" width="4" customWidth="1"/>
  </cols>
  <sheetData>
    <row r="1" spans="2:45" x14ac:dyDescent="0.45">
      <c r="B1" t="s">
        <v>40</v>
      </c>
      <c r="P1" s="2"/>
      <c r="Q1" t="s">
        <v>26</v>
      </c>
      <c r="AF1" s="2"/>
      <c r="AG1" t="s">
        <v>27</v>
      </c>
      <c r="AH1">
        <v>103.4795</v>
      </c>
      <c r="AI1">
        <v>86.402199999999993</v>
      </c>
      <c r="AJ1">
        <v>83.166899999999998</v>
      </c>
      <c r="AK1">
        <v>77.171999999999997</v>
      </c>
      <c r="AL1">
        <v>75.744699999999995</v>
      </c>
      <c r="AM1">
        <v>74.126999999999995</v>
      </c>
      <c r="AN1">
        <v>72.985100000000003</v>
      </c>
      <c r="AO1">
        <v>68.703100000000006</v>
      </c>
      <c r="AP1">
        <v>61.375999999999998</v>
      </c>
      <c r="AQ1">
        <v>60.900199999999998</v>
      </c>
      <c r="AR1">
        <v>55.286000000000001</v>
      </c>
      <c r="AS1">
        <v>22.552099999999999</v>
      </c>
    </row>
    <row r="2" spans="2:45" x14ac:dyDescent="0.45">
      <c r="C2">
        <v>103.4795</v>
      </c>
      <c r="D2">
        <v>86.402199999999993</v>
      </c>
      <c r="E2">
        <v>83.166899999999998</v>
      </c>
      <c r="F2">
        <v>77.171999999999997</v>
      </c>
      <c r="G2">
        <v>75.744699999999995</v>
      </c>
      <c r="H2">
        <v>74.126999999999995</v>
      </c>
      <c r="I2">
        <v>72.985100000000003</v>
      </c>
      <c r="J2">
        <v>68.703100000000006</v>
      </c>
      <c r="K2">
        <v>61.375999999999998</v>
      </c>
      <c r="L2">
        <v>60.900199999999998</v>
      </c>
      <c r="M2">
        <v>55.286000000000001</v>
      </c>
      <c r="N2">
        <v>22.552099999999999</v>
      </c>
      <c r="P2" s="2"/>
      <c r="Q2">
        <v>-5</v>
      </c>
      <c r="S2">
        <v>103.4795</v>
      </c>
      <c r="T2">
        <v>86.402199999999993</v>
      </c>
      <c r="U2">
        <v>83.166899999999998</v>
      </c>
      <c r="V2">
        <v>77.171999999999997</v>
      </c>
      <c r="W2">
        <v>75.744699999999995</v>
      </c>
      <c r="X2">
        <v>74.126999999999995</v>
      </c>
      <c r="Y2">
        <v>72.985100000000003</v>
      </c>
      <c r="Z2">
        <v>68.703100000000006</v>
      </c>
      <c r="AA2">
        <v>61.375999999999998</v>
      </c>
      <c r="AB2">
        <v>60.900199999999998</v>
      </c>
      <c r="AC2">
        <v>55.286000000000001</v>
      </c>
      <c r="AD2">
        <v>22.552099999999999</v>
      </c>
      <c r="AF2" s="2"/>
      <c r="AG2" s="1">
        <v>1E-4</v>
      </c>
      <c r="AH2">
        <v>1197230.94</v>
      </c>
      <c r="AI2">
        <v>415863.74</v>
      </c>
      <c r="AJ2">
        <v>606810.36</v>
      </c>
      <c r="AK2">
        <v>760064.42</v>
      </c>
      <c r="AL2">
        <v>1214724.3799999999</v>
      </c>
      <c r="AM2">
        <v>1468406.39</v>
      </c>
      <c r="AN2">
        <v>1368502.16</v>
      </c>
      <c r="AO2">
        <v>621573.52</v>
      </c>
      <c r="AP2">
        <v>1421656.31</v>
      </c>
      <c r="AQ2">
        <v>1578538.73</v>
      </c>
      <c r="AR2">
        <v>879567.01</v>
      </c>
      <c r="AS2">
        <v>1301057.08</v>
      </c>
    </row>
    <row r="3" spans="2:45" x14ac:dyDescent="0.45">
      <c r="B3" s="1">
        <v>1E-4</v>
      </c>
      <c r="C3">
        <v>2522079.59</v>
      </c>
      <c r="D3">
        <v>1079879.1000000001</v>
      </c>
      <c r="E3">
        <v>1098094.17</v>
      </c>
      <c r="F3">
        <v>1931353.88</v>
      </c>
      <c r="G3">
        <v>2160358.98</v>
      </c>
      <c r="H3">
        <v>3119665.55</v>
      </c>
      <c r="I3">
        <v>2518802.0699999998</v>
      </c>
      <c r="J3">
        <v>1512717.27</v>
      </c>
      <c r="K3">
        <v>2909504.88</v>
      </c>
      <c r="L3">
        <v>3125126.66</v>
      </c>
      <c r="M3">
        <v>1442385.2</v>
      </c>
      <c r="N3">
        <v>1979730.82</v>
      </c>
      <c r="P3" s="2"/>
      <c r="Q3">
        <v>0.1</v>
      </c>
      <c r="R3" s="1">
        <v>1E-4</v>
      </c>
      <c r="S3">
        <v>1423968.63</v>
      </c>
      <c r="T3">
        <v>511669.84</v>
      </c>
      <c r="U3">
        <v>809656.63</v>
      </c>
      <c r="V3">
        <v>1008617.64</v>
      </c>
      <c r="W3">
        <v>1423084.03</v>
      </c>
      <c r="X3">
        <v>1851809.91</v>
      </c>
      <c r="Y3">
        <v>1674371.98</v>
      </c>
      <c r="Z3">
        <v>697237.9</v>
      </c>
      <c r="AA3">
        <v>1475793.57</v>
      </c>
      <c r="AB3">
        <v>1611051.84</v>
      </c>
      <c r="AC3">
        <v>1021140.53</v>
      </c>
      <c r="AD3">
        <v>1174039.43</v>
      </c>
      <c r="AF3" s="2"/>
      <c r="AG3">
        <v>0.1</v>
      </c>
      <c r="AH3">
        <v>1197398.43</v>
      </c>
      <c r="AI3">
        <v>404710.87</v>
      </c>
      <c r="AJ3">
        <v>607460.66</v>
      </c>
      <c r="AK3">
        <v>715429.27</v>
      </c>
      <c r="AL3">
        <v>1109725.1000000001</v>
      </c>
      <c r="AM3">
        <v>1484495.94</v>
      </c>
      <c r="AN3">
        <v>1373795.76</v>
      </c>
      <c r="AO3">
        <v>626478.21</v>
      </c>
      <c r="AP3">
        <v>1423436.72</v>
      </c>
      <c r="AQ3">
        <v>1595980.27</v>
      </c>
      <c r="AR3">
        <v>880180.54</v>
      </c>
      <c r="AS3">
        <v>1271631.48</v>
      </c>
    </row>
    <row r="4" spans="2:45" x14ac:dyDescent="0.45">
      <c r="B4">
        <v>0.1</v>
      </c>
      <c r="C4">
        <v>2641847.63</v>
      </c>
      <c r="D4">
        <v>1150953.3400000001</v>
      </c>
      <c r="E4">
        <v>1201089.81</v>
      </c>
      <c r="F4">
        <v>2007491.2</v>
      </c>
      <c r="G4">
        <v>2229104.88</v>
      </c>
      <c r="H4">
        <v>3116957.23</v>
      </c>
      <c r="I4">
        <v>2412680.48</v>
      </c>
      <c r="J4">
        <v>1531824.09</v>
      </c>
      <c r="K4">
        <v>2971742.87</v>
      </c>
      <c r="L4">
        <v>3089345.2</v>
      </c>
      <c r="M4">
        <v>1415060.98</v>
      </c>
      <c r="N4">
        <v>1956375.77</v>
      </c>
      <c r="P4" s="2"/>
      <c r="Q4" t="s">
        <v>13</v>
      </c>
      <c r="R4">
        <v>0.1</v>
      </c>
      <c r="S4">
        <v>1416225.6</v>
      </c>
      <c r="T4">
        <v>530397.44999999995</v>
      </c>
      <c r="U4">
        <v>800511.21</v>
      </c>
      <c r="V4">
        <v>993018.97</v>
      </c>
      <c r="W4">
        <v>1458532.52</v>
      </c>
      <c r="X4">
        <v>1868854.23</v>
      </c>
      <c r="Y4">
        <v>1713275.89</v>
      </c>
      <c r="Z4">
        <v>733774.7</v>
      </c>
      <c r="AA4">
        <v>1491118.25</v>
      </c>
      <c r="AB4">
        <v>1584394.65</v>
      </c>
      <c r="AC4">
        <v>1074295.96</v>
      </c>
      <c r="AD4">
        <v>1177365.98</v>
      </c>
      <c r="AF4" s="2"/>
      <c r="AG4">
        <v>0.3</v>
      </c>
      <c r="AH4">
        <v>1231970.33</v>
      </c>
      <c r="AI4">
        <v>420856.49</v>
      </c>
      <c r="AJ4">
        <v>605275.84</v>
      </c>
      <c r="AK4">
        <v>732073.98</v>
      </c>
      <c r="AL4">
        <v>1086439.42</v>
      </c>
      <c r="AM4">
        <v>1425503.8</v>
      </c>
      <c r="AN4">
        <v>1325400.03</v>
      </c>
      <c r="AO4">
        <v>590654.48</v>
      </c>
      <c r="AP4">
        <v>1394359.96</v>
      </c>
      <c r="AQ4">
        <v>1528278.03</v>
      </c>
      <c r="AR4">
        <v>823922.71</v>
      </c>
      <c r="AS4">
        <v>1260149.76</v>
      </c>
    </row>
    <row r="5" spans="2:45" x14ac:dyDescent="0.45">
      <c r="B5">
        <v>0.3</v>
      </c>
      <c r="C5">
        <v>2475518.9700000002</v>
      </c>
      <c r="D5">
        <v>1034024.7</v>
      </c>
      <c r="E5">
        <v>1084463.45</v>
      </c>
      <c r="F5">
        <v>1776717.19</v>
      </c>
      <c r="G5">
        <v>2004591.58</v>
      </c>
      <c r="H5">
        <v>2958593.38</v>
      </c>
      <c r="I5">
        <v>2468446.4300000002</v>
      </c>
      <c r="J5">
        <v>1385957.19</v>
      </c>
      <c r="K5">
        <v>2810595.48</v>
      </c>
      <c r="L5">
        <v>3002733.2</v>
      </c>
      <c r="M5">
        <v>1411080.75</v>
      </c>
      <c r="N5">
        <v>1911478.84</v>
      </c>
      <c r="P5" s="2"/>
      <c r="R5">
        <v>0.3</v>
      </c>
      <c r="S5">
        <v>1405506.25</v>
      </c>
      <c r="T5">
        <v>498986.31</v>
      </c>
      <c r="U5">
        <v>801187.47</v>
      </c>
      <c r="V5">
        <v>1027114.64</v>
      </c>
      <c r="W5">
        <v>1421248.93</v>
      </c>
      <c r="X5">
        <v>1839803.97</v>
      </c>
      <c r="Y5">
        <v>1621896.8</v>
      </c>
      <c r="Z5">
        <v>704807.05</v>
      </c>
      <c r="AA5">
        <v>1410871.21</v>
      </c>
      <c r="AB5">
        <v>1546804.85</v>
      </c>
      <c r="AC5">
        <v>1030490.71</v>
      </c>
      <c r="AD5">
        <v>1169520.93</v>
      </c>
      <c r="AF5" s="2"/>
      <c r="AG5">
        <v>0.5</v>
      </c>
      <c r="AH5">
        <v>1200508.22</v>
      </c>
      <c r="AI5">
        <v>394079.3</v>
      </c>
      <c r="AJ5">
        <v>608567.11</v>
      </c>
      <c r="AK5">
        <v>712334.64</v>
      </c>
      <c r="AL5">
        <v>1044073.45</v>
      </c>
      <c r="AM5">
        <v>1354669.69</v>
      </c>
      <c r="AN5">
        <v>1313345.07</v>
      </c>
      <c r="AO5">
        <v>531623.86</v>
      </c>
      <c r="AP5">
        <v>1337786.32</v>
      </c>
      <c r="AQ5">
        <v>1479942.96</v>
      </c>
      <c r="AR5">
        <v>799900.92</v>
      </c>
      <c r="AS5">
        <v>1186914.48</v>
      </c>
    </row>
    <row r="6" spans="2:45" x14ac:dyDescent="0.45">
      <c r="B6">
        <v>0.5</v>
      </c>
      <c r="C6">
        <v>2336396.7000000002</v>
      </c>
      <c r="D6">
        <v>992910.44</v>
      </c>
      <c r="E6">
        <v>1069659.8899999999</v>
      </c>
      <c r="F6">
        <v>1709773.05</v>
      </c>
      <c r="G6">
        <v>1909444.48</v>
      </c>
      <c r="H6">
        <v>2837369.52</v>
      </c>
      <c r="I6">
        <v>2456129.56</v>
      </c>
      <c r="J6">
        <v>1436124.71</v>
      </c>
      <c r="K6">
        <v>2645634.67</v>
      </c>
      <c r="L6">
        <v>2823942.48</v>
      </c>
      <c r="M6">
        <v>1329212.6100000001</v>
      </c>
      <c r="N6">
        <v>1692951.12</v>
      </c>
      <c r="P6" s="2"/>
      <c r="R6">
        <v>0.5</v>
      </c>
      <c r="S6">
        <v>1330831.79</v>
      </c>
      <c r="T6">
        <v>441784.02</v>
      </c>
      <c r="U6">
        <v>731441.91</v>
      </c>
      <c r="V6">
        <v>888441.27</v>
      </c>
      <c r="W6">
        <v>1345811.56</v>
      </c>
      <c r="X6">
        <v>1761078.68</v>
      </c>
      <c r="Y6">
        <v>1593452.54</v>
      </c>
      <c r="Z6">
        <v>626918.14</v>
      </c>
      <c r="AA6">
        <v>1279104.08</v>
      </c>
      <c r="AB6">
        <v>1481610.58</v>
      </c>
      <c r="AC6">
        <v>956741.09</v>
      </c>
      <c r="AD6">
        <v>1109778.27</v>
      </c>
      <c r="AF6" s="2"/>
      <c r="AG6">
        <v>1</v>
      </c>
      <c r="AH6">
        <v>1125549.05</v>
      </c>
      <c r="AI6">
        <v>353377.34</v>
      </c>
      <c r="AJ6">
        <v>522772.93</v>
      </c>
      <c r="AK6">
        <v>646726.73</v>
      </c>
      <c r="AL6">
        <v>964587.09</v>
      </c>
      <c r="AM6">
        <v>1252623.1200000001</v>
      </c>
      <c r="AN6">
        <v>1192807.56</v>
      </c>
      <c r="AO6">
        <v>468721.51</v>
      </c>
      <c r="AP6">
        <v>1199473.93</v>
      </c>
      <c r="AQ6">
        <v>1333592.92</v>
      </c>
      <c r="AR6">
        <v>730173</v>
      </c>
      <c r="AS6">
        <v>1169889.21</v>
      </c>
    </row>
    <row r="7" spans="2:45" x14ac:dyDescent="0.45">
      <c r="B7">
        <v>1</v>
      </c>
      <c r="C7">
        <v>2282346.4300000002</v>
      </c>
      <c r="D7">
        <v>951380.75</v>
      </c>
      <c r="E7">
        <v>1044800.38</v>
      </c>
      <c r="F7">
        <v>1587897.97</v>
      </c>
      <c r="G7">
        <v>1830759.38</v>
      </c>
      <c r="H7">
        <v>2623474.59</v>
      </c>
      <c r="I7">
        <v>2091698.5</v>
      </c>
      <c r="J7">
        <v>1200288.3700000001</v>
      </c>
      <c r="K7">
        <v>2459632.52</v>
      </c>
      <c r="L7">
        <v>2564157.41</v>
      </c>
      <c r="M7">
        <v>1250647.07</v>
      </c>
      <c r="N7">
        <v>1628396.07</v>
      </c>
      <c r="P7" s="2"/>
      <c r="R7">
        <v>1</v>
      </c>
      <c r="S7">
        <v>1261951.79</v>
      </c>
      <c r="T7">
        <v>402887.04</v>
      </c>
      <c r="U7">
        <v>703615.38</v>
      </c>
      <c r="V7">
        <v>809770.96</v>
      </c>
      <c r="W7">
        <v>1253423.06</v>
      </c>
      <c r="X7">
        <v>1625609.54</v>
      </c>
      <c r="Y7">
        <v>1467571.89</v>
      </c>
      <c r="Z7">
        <v>599933.99</v>
      </c>
      <c r="AA7">
        <v>1214413.9099999999</v>
      </c>
      <c r="AB7">
        <v>1356165.61</v>
      </c>
      <c r="AC7">
        <v>955471.37</v>
      </c>
      <c r="AD7">
        <v>1107845.44</v>
      </c>
      <c r="AF7" s="2"/>
      <c r="AG7">
        <v>3</v>
      </c>
      <c r="AH7">
        <v>904812.11</v>
      </c>
      <c r="AI7">
        <v>272199.39</v>
      </c>
      <c r="AJ7">
        <v>510082.35</v>
      </c>
      <c r="AK7">
        <v>471210.42</v>
      </c>
      <c r="AL7">
        <v>770497.15</v>
      </c>
      <c r="AM7">
        <v>969697.03</v>
      </c>
      <c r="AN7">
        <v>961409.59</v>
      </c>
      <c r="AO7">
        <v>380931.46</v>
      </c>
      <c r="AP7">
        <v>917502.28</v>
      </c>
      <c r="AQ7">
        <v>1022369.4</v>
      </c>
      <c r="AR7">
        <v>601722.37</v>
      </c>
      <c r="AS7">
        <v>877122.55</v>
      </c>
    </row>
    <row r="8" spans="2:45" x14ac:dyDescent="0.45">
      <c r="B8">
        <v>3</v>
      </c>
      <c r="C8">
        <v>1811494.38</v>
      </c>
      <c r="D8">
        <v>689081.36</v>
      </c>
      <c r="E8">
        <v>832628.25</v>
      </c>
      <c r="F8">
        <v>1146509.95</v>
      </c>
      <c r="G8">
        <v>1313122.05</v>
      </c>
      <c r="H8">
        <v>2024274.39</v>
      </c>
      <c r="I8">
        <v>1571562.2</v>
      </c>
      <c r="J8">
        <v>866020.21</v>
      </c>
      <c r="K8">
        <v>1904864.24</v>
      </c>
      <c r="L8">
        <v>2000243.5</v>
      </c>
      <c r="M8">
        <v>966627.34</v>
      </c>
      <c r="N8">
        <v>1418520.09</v>
      </c>
      <c r="P8" s="2"/>
      <c r="R8">
        <v>3</v>
      </c>
      <c r="S8">
        <v>995027.64</v>
      </c>
      <c r="T8">
        <v>304092.19</v>
      </c>
      <c r="U8">
        <v>596412.27</v>
      </c>
      <c r="V8">
        <v>633816</v>
      </c>
      <c r="W8">
        <v>967174.34</v>
      </c>
      <c r="X8">
        <v>1258565.1599999999</v>
      </c>
      <c r="Y8">
        <v>1204153.1200000001</v>
      </c>
      <c r="Z8">
        <v>431374.28</v>
      </c>
      <c r="AA8">
        <v>949916.34</v>
      </c>
      <c r="AB8">
        <v>1049749.1399999999</v>
      </c>
      <c r="AC8">
        <v>775176.21</v>
      </c>
      <c r="AD8">
        <v>961410.59</v>
      </c>
      <c r="AF8" s="2"/>
      <c r="AG8">
        <v>9</v>
      </c>
      <c r="AH8">
        <v>562823.22</v>
      </c>
      <c r="AI8">
        <v>118665.92</v>
      </c>
      <c r="AJ8">
        <v>333354.40999999997</v>
      </c>
      <c r="AK8">
        <v>254244.61</v>
      </c>
      <c r="AL8">
        <v>423185.96</v>
      </c>
      <c r="AM8">
        <v>571577.77</v>
      </c>
      <c r="AN8">
        <v>634431.97</v>
      </c>
      <c r="AO8">
        <v>194637.79</v>
      </c>
      <c r="AP8">
        <v>529352.15</v>
      </c>
      <c r="AQ8">
        <v>613226.68999999994</v>
      </c>
      <c r="AR8">
        <v>366341.06</v>
      </c>
      <c r="AS8">
        <v>619197.30000000005</v>
      </c>
    </row>
    <row r="9" spans="2:45" x14ac:dyDescent="0.45">
      <c r="B9">
        <v>9</v>
      </c>
      <c r="C9">
        <v>1130525.3799999999</v>
      </c>
      <c r="D9">
        <v>416229.85</v>
      </c>
      <c r="E9">
        <v>572115.64</v>
      </c>
      <c r="F9">
        <v>655023.35</v>
      </c>
      <c r="G9">
        <v>831064.39</v>
      </c>
      <c r="H9">
        <v>1207452.29</v>
      </c>
      <c r="I9">
        <v>982402.79</v>
      </c>
      <c r="J9">
        <v>514454.15</v>
      </c>
      <c r="K9">
        <v>1062469.48</v>
      </c>
      <c r="L9">
        <v>1157219.8500000001</v>
      </c>
      <c r="M9">
        <v>629571.41</v>
      </c>
      <c r="N9">
        <v>906090.58</v>
      </c>
      <c r="P9" s="2"/>
      <c r="R9">
        <v>9</v>
      </c>
      <c r="S9">
        <v>673469.17</v>
      </c>
      <c r="T9">
        <v>229867.28</v>
      </c>
      <c r="U9">
        <v>432203.93</v>
      </c>
      <c r="V9">
        <v>372305.99</v>
      </c>
      <c r="W9">
        <v>611708.96</v>
      </c>
      <c r="X9">
        <v>804755.64</v>
      </c>
      <c r="Y9">
        <v>792516.13</v>
      </c>
      <c r="Z9">
        <v>302394.63</v>
      </c>
      <c r="AA9">
        <v>580535</v>
      </c>
      <c r="AB9">
        <v>663203.19999999995</v>
      </c>
      <c r="AC9">
        <v>507731.09</v>
      </c>
      <c r="AD9">
        <v>668924.87</v>
      </c>
      <c r="AF9" s="2"/>
      <c r="AG9">
        <v>12</v>
      </c>
      <c r="AH9">
        <v>490591.9</v>
      </c>
      <c r="AI9">
        <v>102256.81</v>
      </c>
      <c r="AJ9">
        <v>294285.76</v>
      </c>
      <c r="AK9">
        <v>187799.78</v>
      </c>
      <c r="AL9">
        <v>371027.41</v>
      </c>
      <c r="AM9">
        <v>512737.68</v>
      </c>
      <c r="AN9">
        <v>541712.39</v>
      </c>
      <c r="AO9">
        <v>167478.78</v>
      </c>
      <c r="AP9">
        <v>450806.81</v>
      </c>
      <c r="AQ9">
        <v>505422.01</v>
      </c>
      <c r="AR9">
        <v>297324.25</v>
      </c>
      <c r="AS9">
        <v>499730.89</v>
      </c>
    </row>
    <row r="10" spans="2:45" x14ac:dyDescent="0.45">
      <c r="B10">
        <v>12</v>
      </c>
      <c r="C10">
        <v>955929.4</v>
      </c>
      <c r="D10">
        <v>322171.21000000002</v>
      </c>
      <c r="E10">
        <v>492834.64</v>
      </c>
      <c r="F10">
        <v>556363.72</v>
      </c>
      <c r="G10">
        <v>735792.81</v>
      </c>
      <c r="H10">
        <v>990999.25</v>
      </c>
      <c r="I10">
        <v>728176.04</v>
      </c>
      <c r="J10">
        <v>373413.89</v>
      </c>
      <c r="K10">
        <v>834142.63</v>
      </c>
      <c r="L10">
        <v>919493.19</v>
      </c>
      <c r="M10">
        <v>495669.52</v>
      </c>
      <c r="N10">
        <v>785335.37</v>
      </c>
      <c r="P10" s="2"/>
      <c r="R10">
        <v>12</v>
      </c>
      <c r="S10">
        <v>557601.11</v>
      </c>
      <c r="T10">
        <v>169680.45</v>
      </c>
      <c r="U10">
        <v>342591.21</v>
      </c>
      <c r="V10">
        <v>323683.24</v>
      </c>
      <c r="W10">
        <v>508433.83</v>
      </c>
      <c r="X10">
        <v>687882.2</v>
      </c>
      <c r="Y10">
        <v>634244.77</v>
      </c>
      <c r="Z10">
        <v>237689.21</v>
      </c>
      <c r="AA10">
        <v>491852.14</v>
      </c>
      <c r="AB10">
        <v>558718.88</v>
      </c>
      <c r="AC10">
        <v>425416.19</v>
      </c>
      <c r="AD10">
        <v>581386.5</v>
      </c>
      <c r="AF10" s="2"/>
      <c r="AG10">
        <v>16</v>
      </c>
      <c r="AH10">
        <v>382221.96</v>
      </c>
      <c r="AI10">
        <v>64796.959999999999</v>
      </c>
      <c r="AJ10">
        <v>218401.53</v>
      </c>
      <c r="AK10">
        <v>134025.17000000001</v>
      </c>
      <c r="AL10">
        <v>306365.95</v>
      </c>
      <c r="AM10">
        <v>410731.71</v>
      </c>
      <c r="AN10">
        <v>420845.44</v>
      </c>
      <c r="AO10">
        <v>104653.29</v>
      </c>
      <c r="AP10">
        <v>329852.99</v>
      </c>
      <c r="AQ10">
        <v>408576.58</v>
      </c>
      <c r="AR10">
        <v>232192.46</v>
      </c>
      <c r="AS10">
        <v>442641.02</v>
      </c>
    </row>
    <row r="11" spans="2:45" x14ac:dyDescent="0.45">
      <c r="B11">
        <v>16</v>
      </c>
      <c r="C11">
        <v>715692.66</v>
      </c>
      <c r="D11">
        <v>242027.62</v>
      </c>
      <c r="E11">
        <v>388801.2</v>
      </c>
      <c r="F11">
        <v>397364.88</v>
      </c>
      <c r="G11">
        <v>531811.28</v>
      </c>
      <c r="H11">
        <v>755903.14</v>
      </c>
      <c r="I11">
        <v>629713.94999999995</v>
      </c>
      <c r="J11">
        <v>310238.84999999998</v>
      </c>
      <c r="K11">
        <v>710529.4</v>
      </c>
      <c r="L11">
        <v>754361.14</v>
      </c>
      <c r="M11">
        <v>387471.74</v>
      </c>
      <c r="N11">
        <v>618949.62</v>
      </c>
      <c r="P11" s="2"/>
      <c r="R11">
        <v>16</v>
      </c>
      <c r="S11">
        <v>471178.38</v>
      </c>
      <c r="T11">
        <v>135170.19</v>
      </c>
      <c r="U11">
        <v>312366.57</v>
      </c>
      <c r="V11">
        <v>251850.54</v>
      </c>
      <c r="W11">
        <v>421498.21</v>
      </c>
      <c r="X11">
        <v>556122.92000000004</v>
      </c>
      <c r="Y11">
        <v>526852.57999999996</v>
      </c>
      <c r="Z11">
        <v>180162.62</v>
      </c>
      <c r="AA11">
        <v>439561.74</v>
      </c>
      <c r="AB11">
        <v>479677.1</v>
      </c>
      <c r="AC11">
        <v>333004.53000000003</v>
      </c>
      <c r="AD11">
        <v>476662.22</v>
      </c>
      <c r="AF11" s="2"/>
      <c r="AG11">
        <v>20</v>
      </c>
      <c r="AH11">
        <v>322210.63</v>
      </c>
      <c r="AI11">
        <v>80746.39</v>
      </c>
      <c r="AJ11">
        <v>177723.03</v>
      </c>
      <c r="AK11">
        <v>124815.34</v>
      </c>
      <c r="AL11">
        <v>275030.82</v>
      </c>
      <c r="AM11">
        <v>330149.53999999998</v>
      </c>
      <c r="AN11">
        <v>360901.98</v>
      </c>
      <c r="AO11">
        <v>126933.33</v>
      </c>
      <c r="AP11">
        <v>325552.55</v>
      </c>
      <c r="AQ11">
        <v>380650.82</v>
      </c>
      <c r="AR11">
        <v>220634.69</v>
      </c>
      <c r="AS11">
        <v>360595.62</v>
      </c>
    </row>
    <row r="12" spans="2:45" x14ac:dyDescent="0.45">
      <c r="B12">
        <v>20</v>
      </c>
      <c r="C12">
        <v>430436.01</v>
      </c>
      <c r="D12">
        <v>174394.8</v>
      </c>
      <c r="E12">
        <v>240106.05</v>
      </c>
      <c r="F12">
        <v>259845.65</v>
      </c>
      <c r="G12">
        <v>400461.49</v>
      </c>
      <c r="H12">
        <v>501761.2</v>
      </c>
      <c r="I12">
        <v>440800.77</v>
      </c>
      <c r="J12">
        <v>214199.17</v>
      </c>
      <c r="K12">
        <v>440757.49</v>
      </c>
      <c r="L12">
        <v>461100.84</v>
      </c>
      <c r="M12">
        <v>222154.74</v>
      </c>
      <c r="N12">
        <v>352355.14</v>
      </c>
      <c r="P12" s="2"/>
      <c r="R12">
        <v>20</v>
      </c>
      <c r="S12">
        <v>375903.08</v>
      </c>
      <c r="T12">
        <v>112422.19</v>
      </c>
      <c r="U12">
        <v>239860.33</v>
      </c>
      <c r="V12">
        <v>251368.82</v>
      </c>
      <c r="W12">
        <v>354447.8</v>
      </c>
      <c r="X12">
        <v>463847.07</v>
      </c>
      <c r="Y12">
        <v>409245.16</v>
      </c>
      <c r="Z12">
        <v>154223.88</v>
      </c>
      <c r="AA12">
        <v>364933.5</v>
      </c>
      <c r="AB12">
        <v>389923.28</v>
      </c>
      <c r="AC12">
        <v>290022.18</v>
      </c>
      <c r="AD12">
        <v>424967.03</v>
      </c>
      <c r="AF12" s="2"/>
      <c r="AG12">
        <v>25</v>
      </c>
      <c r="AH12">
        <v>237116.27</v>
      </c>
      <c r="AI12">
        <v>48563.74</v>
      </c>
      <c r="AJ12">
        <v>163699.82</v>
      </c>
      <c r="AK12">
        <v>105559.9</v>
      </c>
      <c r="AL12">
        <v>236290.58</v>
      </c>
      <c r="AM12">
        <v>292862.93</v>
      </c>
      <c r="AN12">
        <v>209123.93</v>
      </c>
      <c r="AO12">
        <v>82656.52</v>
      </c>
      <c r="AP12">
        <v>286612.44</v>
      </c>
      <c r="AQ12">
        <v>316409.21999999997</v>
      </c>
      <c r="AR12">
        <v>155318.04</v>
      </c>
      <c r="AS12">
        <v>288855.52</v>
      </c>
    </row>
    <row r="13" spans="2:45" x14ac:dyDescent="0.45">
      <c r="B13">
        <v>25</v>
      </c>
      <c r="C13">
        <v>310619.64</v>
      </c>
      <c r="D13">
        <v>108599.23</v>
      </c>
      <c r="E13">
        <v>167134.81</v>
      </c>
      <c r="F13">
        <v>212594.35</v>
      </c>
      <c r="G13">
        <v>275335.18</v>
      </c>
      <c r="H13">
        <v>385750.9</v>
      </c>
      <c r="I13">
        <v>333097.71999999997</v>
      </c>
      <c r="J13">
        <v>176243.06</v>
      </c>
      <c r="K13">
        <v>319255.67</v>
      </c>
      <c r="L13">
        <v>370108.85</v>
      </c>
      <c r="M13">
        <v>204766.66</v>
      </c>
      <c r="N13">
        <v>281240.63</v>
      </c>
      <c r="P13" s="2"/>
      <c r="R13">
        <v>25</v>
      </c>
      <c r="S13">
        <v>289639.24</v>
      </c>
      <c r="T13">
        <v>92287.92</v>
      </c>
      <c r="U13">
        <v>166914.92000000001</v>
      </c>
      <c r="V13">
        <v>188248.61</v>
      </c>
      <c r="W13">
        <v>318239.95</v>
      </c>
      <c r="X13">
        <v>380457.91</v>
      </c>
      <c r="Y13">
        <v>370762.38</v>
      </c>
      <c r="Z13">
        <v>137821</v>
      </c>
      <c r="AA13">
        <v>317474</v>
      </c>
      <c r="AB13">
        <v>352379.11</v>
      </c>
      <c r="AC13">
        <v>212693.02</v>
      </c>
      <c r="AD13">
        <v>357663.32</v>
      </c>
      <c r="AF13" s="2"/>
      <c r="AG13">
        <v>30</v>
      </c>
      <c r="AH13">
        <v>189287.94</v>
      </c>
      <c r="AI13">
        <v>66004.179999999993</v>
      </c>
      <c r="AJ13">
        <v>131738.76999999999</v>
      </c>
      <c r="AK13">
        <v>117148.59</v>
      </c>
      <c r="AL13">
        <v>185633.71</v>
      </c>
      <c r="AM13">
        <v>227730.94</v>
      </c>
      <c r="AN13">
        <v>216661.28</v>
      </c>
      <c r="AO13">
        <v>56079.14</v>
      </c>
      <c r="AP13">
        <v>204826.83</v>
      </c>
      <c r="AQ13">
        <v>241207.98</v>
      </c>
      <c r="AR13">
        <v>116577.64</v>
      </c>
      <c r="AS13">
        <v>248511.15</v>
      </c>
    </row>
    <row r="14" spans="2:45" x14ac:dyDescent="0.45">
      <c r="B14">
        <v>30</v>
      </c>
      <c r="C14">
        <v>241664.4</v>
      </c>
      <c r="D14">
        <v>125323.51</v>
      </c>
      <c r="E14">
        <v>161178.54999999999</v>
      </c>
      <c r="F14">
        <v>172076.34</v>
      </c>
      <c r="G14">
        <v>237347.86</v>
      </c>
      <c r="H14">
        <v>325136.84000000003</v>
      </c>
      <c r="I14">
        <v>286839.28000000003</v>
      </c>
      <c r="J14">
        <v>128119.69</v>
      </c>
      <c r="K14">
        <v>296089.07</v>
      </c>
      <c r="L14">
        <v>321999.35999999999</v>
      </c>
      <c r="M14">
        <v>182132.9</v>
      </c>
      <c r="N14">
        <v>273764.53999999998</v>
      </c>
      <c r="P14" s="2"/>
      <c r="R14">
        <v>30</v>
      </c>
      <c r="S14">
        <v>276825.08</v>
      </c>
      <c r="T14">
        <v>97280.09</v>
      </c>
      <c r="U14">
        <v>151755.41</v>
      </c>
      <c r="V14">
        <v>180332.56</v>
      </c>
      <c r="W14">
        <v>272660.63</v>
      </c>
      <c r="X14">
        <v>334176.02</v>
      </c>
      <c r="Y14">
        <v>292381.33</v>
      </c>
      <c r="Z14">
        <v>106282.77</v>
      </c>
      <c r="AA14">
        <v>285111.01</v>
      </c>
      <c r="AB14">
        <v>308725.69</v>
      </c>
      <c r="AC14">
        <v>175320.09</v>
      </c>
      <c r="AD14">
        <v>309639.28000000003</v>
      </c>
      <c r="AF14" s="2"/>
    </row>
    <row r="15" spans="2:45" x14ac:dyDescent="0.45">
      <c r="P15" s="2"/>
      <c r="AF15" s="2"/>
    </row>
    <row r="16" spans="2:45" x14ac:dyDescent="0.45">
      <c r="P16" s="2"/>
      <c r="AF16" s="2"/>
      <c r="AG16" s="1"/>
    </row>
    <row r="17" spans="2:45" x14ac:dyDescent="0.45">
      <c r="C17">
        <v>103.4795</v>
      </c>
      <c r="D17">
        <v>86.402199999999993</v>
      </c>
      <c r="E17">
        <v>83.166899999999998</v>
      </c>
      <c r="F17">
        <v>77.171999999999997</v>
      </c>
      <c r="G17">
        <v>75.744699999999995</v>
      </c>
      <c r="H17">
        <v>74.126999999999995</v>
      </c>
      <c r="I17">
        <v>72.985100000000003</v>
      </c>
      <c r="J17">
        <v>68.703100000000006</v>
      </c>
      <c r="K17">
        <v>61.375999999999998</v>
      </c>
      <c r="L17">
        <v>60.900199999999998</v>
      </c>
      <c r="M17">
        <v>55.286000000000001</v>
      </c>
      <c r="N17">
        <v>22.552099999999999</v>
      </c>
      <c r="P17" s="2"/>
      <c r="S17">
        <v>103.4795</v>
      </c>
      <c r="T17">
        <v>86.402199999999993</v>
      </c>
      <c r="U17">
        <v>83.166899999999998</v>
      </c>
      <c r="V17">
        <v>77.171999999999997</v>
      </c>
      <c r="W17">
        <v>75.744699999999995</v>
      </c>
      <c r="X17">
        <v>74.126999999999995</v>
      </c>
      <c r="Y17">
        <v>72.985100000000003</v>
      </c>
      <c r="Z17">
        <v>68.703100000000006</v>
      </c>
      <c r="AA17">
        <v>61.375999999999998</v>
      </c>
      <c r="AB17">
        <v>60.900199999999998</v>
      </c>
      <c r="AC17">
        <v>55.286000000000001</v>
      </c>
      <c r="AD17">
        <v>22.552099999999999</v>
      </c>
      <c r="AF17" s="2"/>
      <c r="AH17">
        <v>103.4795</v>
      </c>
      <c r="AI17">
        <v>86.402199999999993</v>
      </c>
      <c r="AJ17">
        <v>83.166899999999998</v>
      </c>
      <c r="AK17">
        <v>77.171999999999997</v>
      </c>
      <c r="AL17">
        <v>75.744699999999995</v>
      </c>
      <c r="AM17">
        <v>74.126999999999995</v>
      </c>
      <c r="AN17">
        <v>72.985100000000003</v>
      </c>
      <c r="AO17">
        <v>68.703100000000006</v>
      </c>
      <c r="AP17">
        <v>61.375999999999998</v>
      </c>
      <c r="AQ17">
        <v>60.900199999999998</v>
      </c>
      <c r="AR17">
        <v>55.286000000000001</v>
      </c>
      <c r="AS17">
        <v>22.552099999999999</v>
      </c>
    </row>
    <row r="18" spans="2:45" x14ac:dyDescent="0.45">
      <c r="B18" s="1">
        <v>1E-4</v>
      </c>
      <c r="C18">
        <v>0.95466504629564874</v>
      </c>
      <c r="D18">
        <v>0.93824750532458601</v>
      </c>
      <c r="E18">
        <v>0.91424817766125244</v>
      </c>
      <c r="F18">
        <v>0.9620733978808973</v>
      </c>
      <c r="G18">
        <v>0.96915986294911349</v>
      </c>
      <c r="H18">
        <v>1</v>
      </c>
      <c r="I18">
        <v>1</v>
      </c>
      <c r="J18">
        <v>0.98752675315349037</v>
      </c>
      <c r="K18">
        <v>0.9790567378395022</v>
      </c>
      <c r="L18">
        <v>1</v>
      </c>
      <c r="M18">
        <v>1</v>
      </c>
      <c r="N18">
        <v>1</v>
      </c>
      <c r="P18" s="2"/>
      <c r="R18" s="1">
        <v>1E-4</v>
      </c>
      <c r="S18">
        <v>1</v>
      </c>
      <c r="T18">
        <v>0.96469136493774632</v>
      </c>
      <c r="U18">
        <v>1</v>
      </c>
      <c r="V18">
        <v>0.98199129943274877</v>
      </c>
      <c r="W18">
        <v>0.97569578359486975</v>
      </c>
      <c r="X18">
        <v>0.99087980232679784</v>
      </c>
      <c r="Y18">
        <v>0.97729267642936368</v>
      </c>
      <c r="Z18">
        <v>0.95020705946934403</v>
      </c>
      <c r="AA18">
        <v>0.98972269301914861</v>
      </c>
      <c r="AB18">
        <v>1</v>
      </c>
      <c r="AC18">
        <v>0.95052068333199358</v>
      </c>
      <c r="AD18">
        <v>0.99717458287694027</v>
      </c>
      <c r="AF18" s="2"/>
      <c r="AG18" s="1">
        <v>1E-4</v>
      </c>
      <c r="AH18">
        <v>0.97180176408956198</v>
      </c>
      <c r="AI18">
        <v>0.988136692391271</v>
      </c>
      <c r="AJ18">
        <v>0.99711330111152408</v>
      </c>
      <c r="AK18">
        <v>1</v>
      </c>
      <c r="AL18">
        <v>1</v>
      </c>
      <c r="AM18">
        <v>0.98916160727256686</v>
      </c>
      <c r="AN18">
        <v>0.99614673435882484</v>
      </c>
      <c r="AO18">
        <v>0.99217101261989626</v>
      </c>
      <c r="AP18">
        <v>0.99874921731680499</v>
      </c>
      <c r="AQ18">
        <v>0.98907158169317466</v>
      </c>
      <c r="AR18">
        <v>0.99930294982436219</v>
      </c>
      <c r="AS18">
        <v>1</v>
      </c>
    </row>
    <row r="19" spans="2:45" x14ac:dyDescent="0.45">
      <c r="B19">
        <v>0.1</v>
      </c>
      <c r="C19">
        <v>1</v>
      </c>
      <c r="D19">
        <v>1</v>
      </c>
      <c r="E19">
        <v>1</v>
      </c>
      <c r="F19">
        <v>1</v>
      </c>
      <c r="G19">
        <v>1</v>
      </c>
      <c r="H19">
        <v>0.99913185565677065</v>
      </c>
      <c r="I19">
        <v>0.95786822979703212</v>
      </c>
      <c r="J19">
        <v>1</v>
      </c>
      <c r="K19">
        <v>1</v>
      </c>
      <c r="L19">
        <v>0.98855039686615453</v>
      </c>
      <c r="M19">
        <v>0.98105622547985105</v>
      </c>
      <c r="N19">
        <v>0.98820291639446212</v>
      </c>
      <c r="P19" s="2"/>
      <c r="R19">
        <v>0.1</v>
      </c>
      <c r="S19">
        <v>0.99456235914410573</v>
      </c>
      <c r="T19">
        <v>1</v>
      </c>
      <c r="U19">
        <v>0.9887045697384087</v>
      </c>
      <c r="V19">
        <v>0.96680441630157266</v>
      </c>
      <c r="W19">
        <v>1</v>
      </c>
      <c r="X19">
        <v>1</v>
      </c>
      <c r="Y19">
        <v>1</v>
      </c>
      <c r="Z19">
        <v>1</v>
      </c>
      <c r="AA19">
        <v>1</v>
      </c>
      <c r="AB19">
        <v>0.98345354920422656</v>
      </c>
      <c r="AC19">
        <v>1</v>
      </c>
      <c r="AD19">
        <v>1</v>
      </c>
      <c r="AF19" s="2"/>
      <c r="AG19">
        <v>0.1</v>
      </c>
      <c r="AH19">
        <v>0.97193771703901333</v>
      </c>
      <c r="AI19">
        <v>0.96163628128913969</v>
      </c>
      <c r="AJ19">
        <v>0.99818187676951531</v>
      </c>
      <c r="AK19">
        <v>0.9412745172310526</v>
      </c>
      <c r="AL19">
        <v>0.91356123106708387</v>
      </c>
      <c r="AM19">
        <v>1</v>
      </c>
      <c r="AN19">
        <v>1</v>
      </c>
      <c r="AO19">
        <v>1</v>
      </c>
      <c r="AP19">
        <v>1</v>
      </c>
      <c r="AQ19">
        <v>1</v>
      </c>
      <c r="AR19">
        <v>1</v>
      </c>
      <c r="AS19">
        <v>0.97738331357452812</v>
      </c>
    </row>
    <row r="20" spans="2:45" x14ac:dyDescent="0.45">
      <c r="B20">
        <v>0.3</v>
      </c>
      <c r="C20">
        <v>0.93704078232551224</v>
      </c>
      <c r="D20">
        <v>0.898407141335547</v>
      </c>
      <c r="E20">
        <v>0.90289955086705787</v>
      </c>
      <c r="F20">
        <v>0.88504357578254889</v>
      </c>
      <c r="G20">
        <v>0.89928096160284754</v>
      </c>
      <c r="H20">
        <v>0.94836876985098617</v>
      </c>
      <c r="I20">
        <v>0.98000809964397095</v>
      </c>
      <c r="J20">
        <v>0.90477568478505899</v>
      </c>
      <c r="K20">
        <v>0.94577344102452576</v>
      </c>
      <c r="L20">
        <v>0.96083568017687959</v>
      </c>
      <c r="M20">
        <v>0.97829674763717767</v>
      </c>
      <c r="N20">
        <v>0.96552461611927631</v>
      </c>
      <c r="P20" s="2"/>
      <c r="R20">
        <v>0.3</v>
      </c>
      <c r="S20">
        <v>0.98703455988352784</v>
      </c>
      <c r="T20">
        <v>0.9407781089445284</v>
      </c>
      <c r="U20">
        <v>0.98953981269813107</v>
      </c>
      <c r="V20">
        <v>1</v>
      </c>
      <c r="W20">
        <v>0.97443760115818323</v>
      </c>
      <c r="X20">
        <v>0.98445557736196476</v>
      </c>
      <c r="Y20">
        <v>0.946664112573253</v>
      </c>
      <c r="Z20">
        <v>0.9605224192112376</v>
      </c>
      <c r="AA20">
        <v>0.9461833157765992</v>
      </c>
      <c r="AB20">
        <v>0.96012109082722008</v>
      </c>
      <c r="AC20">
        <v>0.95922422532427654</v>
      </c>
      <c r="AD20">
        <v>0.99333677876440762</v>
      </c>
      <c r="AF20" s="2"/>
      <c r="AG20">
        <v>0.3</v>
      </c>
      <c r="AH20">
        <v>1</v>
      </c>
      <c r="AI20">
        <v>1</v>
      </c>
      <c r="AJ20">
        <v>0.99459177148104505</v>
      </c>
      <c r="AK20">
        <v>0.96317359520657464</v>
      </c>
      <c r="AL20">
        <v>0.89439171378119542</v>
      </c>
      <c r="AM20">
        <v>0.96026116447310739</v>
      </c>
      <c r="AN20">
        <v>0.96477225260907784</v>
      </c>
      <c r="AO20">
        <v>0.94281727691694184</v>
      </c>
      <c r="AP20">
        <v>0.97957284676483547</v>
      </c>
      <c r="AQ20">
        <v>0.95757952571681859</v>
      </c>
      <c r="AR20">
        <v>0.93608376072481669</v>
      </c>
      <c r="AS20">
        <v>0.96855839714580394</v>
      </c>
    </row>
    <row r="21" spans="2:45" x14ac:dyDescent="0.45">
      <c r="B21">
        <v>0.5</v>
      </c>
      <c r="C21">
        <v>0.88437980808151317</v>
      </c>
      <c r="D21">
        <v>0.86268522405956083</v>
      </c>
      <c r="E21">
        <v>0.89057444422078635</v>
      </c>
      <c r="F21">
        <v>0.85169641092324588</v>
      </c>
      <c r="G21">
        <v>0.8565969672992686</v>
      </c>
      <c r="H21">
        <v>0.90951080316926924</v>
      </c>
      <c r="I21">
        <v>0.97511812827754274</v>
      </c>
      <c r="J21">
        <v>0.9375258682607609</v>
      </c>
      <c r="K21">
        <v>0.8902636552805121</v>
      </c>
      <c r="L21">
        <v>0.90362496859567276</v>
      </c>
      <c r="M21">
        <v>0.9215378873826493</v>
      </c>
      <c r="N21">
        <v>0.85514207431493139</v>
      </c>
      <c r="P21" s="2"/>
      <c r="R21">
        <v>0.5</v>
      </c>
      <c r="S21">
        <v>0.93459347485765898</v>
      </c>
      <c r="T21">
        <v>0.83293013569352581</v>
      </c>
      <c r="U21">
        <v>0.90339766624278739</v>
      </c>
      <c r="V21">
        <v>0.8649874467761457</v>
      </c>
      <c r="W21">
        <v>0.92271618324972282</v>
      </c>
      <c r="X21">
        <v>0.94233068140365339</v>
      </c>
      <c r="Y21">
        <v>0.93006184777397416</v>
      </c>
      <c r="Z21">
        <v>0.85437415599093303</v>
      </c>
      <c r="AA21">
        <v>0.85781532081711165</v>
      </c>
      <c r="AB21">
        <v>0.91965419312639873</v>
      </c>
      <c r="AC21">
        <v>0.8905749678142697</v>
      </c>
      <c r="AD21">
        <v>0.94259413712633355</v>
      </c>
      <c r="AF21" s="2"/>
      <c r="AG21">
        <v>0.5</v>
      </c>
      <c r="AH21">
        <v>0.97446195802458968</v>
      </c>
      <c r="AI21">
        <v>0.93637453470184095</v>
      </c>
      <c r="AJ21">
        <v>1</v>
      </c>
      <c r="AK21">
        <v>0.93720298076839326</v>
      </c>
      <c r="AL21">
        <v>0.85951469089638266</v>
      </c>
      <c r="AM21">
        <v>0.91254523067270898</v>
      </c>
      <c r="AN21">
        <v>0.95599732379433178</v>
      </c>
      <c r="AO21">
        <v>0.84859114253949874</v>
      </c>
      <c r="AP21">
        <v>0.93982844562278822</v>
      </c>
      <c r="AQ21">
        <v>0.92729401974374026</v>
      </c>
      <c r="AR21">
        <v>0.90879187126768335</v>
      </c>
      <c r="AS21">
        <v>0.91226933717619818</v>
      </c>
    </row>
    <row r="22" spans="2:45" x14ac:dyDescent="0.45">
      <c r="B22">
        <v>1</v>
      </c>
      <c r="C22">
        <v>0.86392053958085402</v>
      </c>
      <c r="D22">
        <v>0.82660236252496555</v>
      </c>
      <c r="E22">
        <v>0.8698769828044749</v>
      </c>
      <c r="F22">
        <v>0.79098626683892814</v>
      </c>
      <c r="G22">
        <v>0.82129800011922272</v>
      </c>
      <c r="H22">
        <v>0.84094738617093101</v>
      </c>
      <c r="I22">
        <v>0.8304338498499011</v>
      </c>
      <c r="J22">
        <v>0.78356802052904129</v>
      </c>
      <c r="K22">
        <v>0.82767339827082687</v>
      </c>
      <c r="L22">
        <v>0.82049711546731363</v>
      </c>
      <c r="M22">
        <v>0.86706870675045755</v>
      </c>
      <c r="N22">
        <v>0.82253408066860323</v>
      </c>
      <c r="P22" s="2"/>
      <c r="R22">
        <v>1</v>
      </c>
      <c r="S22">
        <v>0.88622162273336047</v>
      </c>
      <c r="T22">
        <v>0.75959460212336993</v>
      </c>
      <c r="U22">
        <v>0.86902935630873546</v>
      </c>
      <c r="V22">
        <v>0.78839394208225866</v>
      </c>
      <c r="W22">
        <v>0.85937272073988458</v>
      </c>
      <c r="X22">
        <v>0.86984287693749129</v>
      </c>
      <c r="Y22">
        <v>0.85658818790708602</v>
      </c>
      <c r="Z22">
        <v>0.81759972100428102</v>
      </c>
      <c r="AA22">
        <v>0.8144316589244347</v>
      </c>
      <c r="AB22">
        <v>0.84178893337162886</v>
      </c>
      <c r="AC22">
        <v>0.88939305887364595</v>
      </c>
      <c r="AD22">
        <v>0.94095248106285523</v>
      </c>
      <c r="AF22" s="2"/>
      <c r="AG22">
        <v>1</v>
      </c>
      <c r="AH22">
        <v>0.91361701056550604</v>
      </c>
      <c r="AI22">
        <v>0.83966232764997883</v>
      </c>
      <c r="AJ22">
        <v>0.85902264747761348</v>
      </c>
      <c r="AK22">
        <v>0.85088410006088688</v>
      </c>
      <c r="AL22">
        <v>0.79407897452424558</v>
      </c>
      <c r="AM22">
        <v>0.8438036684694471</v>
      </c>
      <c r="AN22">
        <v>0.86825683608166038</v>
      </c>
      <c r="AO22">
        <v>0.74818485705991278</v>
      </c>
      <c r="AP22">
        <v>0.84266052234482192</v>
      </c>
      <c r="AQ22">
        <v>0.83559486609442857</v>
      </c>
      <c r="AR22">
        <v>0.82957185124769972</v>
      </c>
      <c r="AS22">
        <v>0.89918361614080755</v>
      </c>
    </row>
    <row r="23" spans="2:45" x14ac:dyDescent="0.45">
      <c r="B23">
        <v>3</v>
      </c>
      <c r="C23">
        <v>0.6856922251795422</v>
      </c>
      <c r="D23">
        <v>0.59870486148465407</v>
      </c>
      <c r="E23">
        <v>0.69322730329383109</v>
      </c>
      <c r="F23">
        <v>0.57111580364586401</v>
      </c>
      <c r="G23">
        <v>0.58908042496412283</v>
      </c>
      <c r="H23">
        <v>0.64887545076747088</v>
      </c>
      <c r="I23">
        <v>0.62393239179766125</v>
      </c>
      <c r="J23">
        <v>0.56535225921404586</v>
      </c>
      <c r="K23">
        <v>0.64099228073524406</v>
      </c>
      <c r="L23">
        <v>0.64005197792527224</v>
      </c>
      <c r="M23">
        <v>0.67015894228532014</v>
      </c>
      <c r="N23">
        <v>0.71652169864183857</v>
      </c>
      <c r="P23" s="2"/>
      <c r="R23">
        <v>3</v>
      </c>
      <c r="S23">
        <v>0.69877075873504324</v>
      </c>
      <c r="T23">
        <v>0.57332890646438828</v>
      </c>
      <c r="U23">
        <v>0.73662370923832243</v>
      </c>
      <c r="V23">
        <v>0.61708398976768553</v>
      </c>
      <c r="W23">
        <v>0.66311469009960777</v>
      </c>
      <c r="X23">
        <v>0.67344212287760929</v>
      </c>
      <c r="Y23">
        <v>0.70283666923019628</v>
      </c>
      <c r="Z23">
        <v>0.58788382864658606</v>
      </c>
      <c r="AA23">
        <v>0.63704963707606688</v>
      </c>
      <c r="AB23">
        <v>0.65159240313458799</v>
      </c>
      <c r="AC23">
        <v>0.72156671798337579</v>
      </c>
      <c r="AD23">
        <v>0.81657751823269087</v>
      </c>
      <c r="AF23" s="2"/>
      <c r="AG23">
        <v>3</v>
      </c>
      <c r="AH23">
        <v>0.73444310140163838</v>
      </c>
      <c r="AI23">
        <v>0.64677484241718597</v>
      </c>
      <c r="AJ23">
        <v>0.83816943377041853</v>
      </c>
      <c r="AK23">
        <v>0.61996116066056606</v>
      </c>
      <c r="AL23">
        <v>0.63429792196975587</v>
      </c>
      <c r="AM23">
        <v>0.65321635706191294</v>
      </c>
      <c r="AN23">
        <v>0.69981988443464116</v>
      </c>
      <c r="AO23">
        <v>0.60805220982865471</v>
      </c>
      <c r="AP23">
        <v>0.64456836549783547</v>
      </c>
      <c r="AQ23">
        <v>0.64059024990327729</v>
      </c>
      <c r="AR23">
        <v>0.68363516648527578</v>
      </c>
      <c r="AS23">
        <v>0.67416146722786363</v>
      </c>
    </row>
    <row r="24" spans="2:45" x14ac:dyDescent="0.45">
      <c r="B24">
        <v>9</v>
      </c>
      <c r="C24">
        <v>0.42792981970727811</v>
      </c>
      <c r="D24">
        <v>0.36163920424437013</v>
      </c>
      <c r="E24">
        <v>0.47633044193422969</v>
      </c>
      <c r="F24">
        <v>0.32628952495532731</v>
      </c>
      <c r="G24">
        <v>0.37282426567564647</v>
      </c>
      <c r="H24">
        <v>0.38704542863577157</v>
      </c>
      <c r="I24">
        <v>0.39002778412040934</v>
      </c>
      <c r="J24">
        <v>0.33584414382724587</v>
      </c>
      <c r="K24">
        <v>0.35752402764240498</v>
      </c>
      <c r="L24">
        <v>0.37029534348537413</v>
      </c>
      <c r="M24">
        <v>0.43647938844630413</v>
      </c>
      <c r="N24">
        <v>0.45768372692202669</v>
      </c>
      <c r="P24" s="2"/>
      <c r="R24">
        <v>9</v>
      </c>
      <c r="S24">
        <v>0.4729522517641418</v>
      </c>
      <c r="T24">
        <v>0.43338684980480208</v>
      </c>
      <c r="U24">
        <v>0.53381138866237698</v>
      </c>
      <c r="V24">
        <v>0.36247754194215359</v>
      </c>
      <c r="W24">
        <v>0.419400288723079</v>
      </c>
      <c r="X24">
        <v>0.430614451936147</v>
      </c>
      <c r="Y24">
        <v>0.46257356134276778</v>
      </c>
      <c r="Z24">
        <v>0.41210828064799732</v>
      </c>
      <c r="AA24">
        <v>0.38932861293864524</v>
      </c>
      <c r="AB24">
        <v>0.41165851000797088</v>
      </c>
      <c r="AC24">
        <v>0.47261751780207761</v>
      </c>
      <c r="AD24">
        <v>0.5681537273567222</v>
      </c>
      <c r="AF24" s="2"/>
      <c r="AG24">
        <v>9</v>
      </c>
      <c r="AH24">
        <v>0.45684803139698982</v>
      </c>
      <c r="AI24">
        <v>0.28196290854395523</v>
      </c>
      <c r="AJ24">
        <v>0.5477693495463466</v>
      </c>
      <c r="AK24">
        <v>0.33450402796120882</v>
      </c>
      <c r="AL24">
        <v>0.34838023091295828</v>
      </c>
      <c r="AM24">
        <v>0.38503154814960294</v>
      </c>
      <c r="AN24">
        <v>0.46180952691250116</v>
      </c>
      <c r="AO24">
        <v>0.3106856501840663</v>
      </c>
      <c r="AP24">
        <v>0.37188316316583431</v>
      </c>
      <c r="AQ24">
        <v>0.38423199930911422</v>
      </c>
      <c r="AR24">
        <v>0.41621126956521898</v>
      </c>
      <c r="AS24">
        <v>0.47591862764391551</v>
      </c>
    </row>
    <row r="25" spans="2:45" x14ac:dyDescent="0.45">
      <c r="B25">
        <v>12</v>
      </c>
      <c r="C25">
        <v>0.36184123154748332</v>
      </c>
      <c r="D25">
        <v>0.27991682964315479</v>
      </c>
      <c r="E25">
        <v>0.41032288834421132</v>
      </c>
      <c r="F25">
        <v>0.27714379021935437</v>
      </c>
      <c r="G25">
        <v>0.33008442832891743</v>
      </c>
      <c r="H25">
        <v>0.31766201668637206</v>
      </c>
      <c r="I25">
        <v>0.28909617340436761</v>
      </c>
      <c r="J25">
        <v>0.24377073871452171</v>
      </c>
      <c r="K25">
        <v>0.28069138767715796</v>
      </c>
      <c r="L25">
        <v>0.29422589547138545</v>
      </c>
      <c r="M25">
        <v>0.34364573346981098</v>
      </c>
      <c r="N25">
        <v>0.39668795477963009</v>
      </c>
      <c r="P25" s="2"/>
      <c r="R25">
        <v>12</v>
      </c>
      <c r="S25">
        <v>0.39158243956539973</v>
      </c>
      <c r="T25">
        <v>0.3199118887166596</v>
      </c>
      <c r="U25">
        <v>0.42313148229268499</v>
      </c>
      <c r="V25">
        <v>0.31513837637442299</v>
      </c>
      <c r="W25">
        <v>0.34859272798387791</v>
      </c>
      <c r="X25">
        <v>0.36807696874250057</v>
      </c>
      <c r="Y25">
        <v>0.37019418396181369</v>
      </c>
      <c r="Z25">
        <v>0.32392669030425825</v>
      </c>
      <c r="AA25">
        <v>0.32985455043555401</v>
      </c>
      <c r="AB25">
        <v>0.34680378751809748</v>
      </c>
      <c r="AC25">
        <v>0.39599533633171258</v>
      </c>
      <c r="AD25">
        <v>0.49380270015955446</v>
      </c>
      <c r="AF25" s="2"/>
      <c r="AG25">
        <v>12</v>
      </c>
      <c r="AH25">
        <v>0.39821730122347992</v>
      </c>
      <c r="AI25">
        <v>0.2429731094321487</v>
      </c>
      <c r="AJ25">
        <v>0.48357158177674114</v>
      </c>
      <c r="AK25">
        <v>0.24708403006155713</v>
      </c>
      <c r="AL25">
        <v>0.30544164265477242</v>
      </c>
      <c r="AM25">
        <v>0.34539513796177845</v>
      </c>
      <c r="AN25">
        <v>0.39431799527463968</v>
      </c>
      <c r="AO25">
        <v>0.26733376728298341</v>
      </c>
      <c r="AP25">
        <v>0.31670309165552507</v>
      </c>
      <c r="AQ25">
        <v>0.31668437229490309</v>
      </c>
      <c r="AR25">
        <v>0.33779916333983023</v>
      </c>
      <c r="AS25">
        <v>0.38409605364892985</v>
      </c>
    </row>
    <row r="26" spans="2:45" x14ac:dyDescent="0.45">
      <c r="B26">
        <v>16</v>
      </c>
      <c r="C26">
        <v>0.27090610823758982</v>
      </c>
      <c r="D26">
        <v>0.21028447599795833</v>
      </c>
      <c r="E26">
        <v>0.32370701737949137</v>
      </c>
      <c r="F26">
        <v>0.19794103207027758</v>
      </c>
      <c r="G26">
        <v>0.23857615887503689</v>
      </c>
      <c r="H26">
        <v>0.24230262118963364</v>
      </c>
      <c r="I26">
        <v>0.25000533289223476</v>
      </c>
      <c r="J26">
        <v>0.20252903190731253</v>
      </c>
      <c r="K26">
        <v>0.23909518120590292</v>
      </c>
      <c r="L26">
        <v>0.24138578114462728</v>
      </c>
      <c r="M26">
        <v>0.26863263710692536</v>
      </c>
      <c r="N26">
        <v>0.31264332188352756</v>
      </c>
      <c r="P26" s="2"/>
      <c r="R26">
        <v>16</v>
      </c>
      <c r="S26">
        <v>0.3308909831812798</v>
      </c>
      <c r="T26">
        <v>0.25484698314443255</v>
      </c>
      <c r="U26">
        <v>0.38580128714563855</v>
      </c>
      <c r="V26">
        <v>0.24520197667516452</v>
      </c>
      <c r="W26">
        <v>0.28898787255014374</v>
      </c>
      <c r="X26">
        <v>0.29757426292151212</v>
      </c>
      <c r="Y26">
        <v>0.30751181585821535</v>
      </c>
      <c r="Z26">
        <v>0.24552852530892658</v>
      </c>
      <c r="AA26">
        <v>0.29478664083146994</v>
      </c>
      <c r="AB26">
        <v>0.29774156739735946</v>
      </c>
      <c r="AC26">
        <v>0.30997466470971374</v>
      </c>
      <c r="AD26">
        <v>0.4048547589255127</v>
      </c>
      <c r="AF26" s="2"/>
      <c r="AG26">
        <v>16</v>
      </c>
      <c r="AH26">
        <v>0.31025256915075217</v>
      </c>
      <c r="AI26">
        <v>0.15396450224635957</v>
      </c>
      <c r="AJ26">
        <v>0.35887830020915851</v>
      </c>
      <c r="AK26">
        <v>0.17633396127133541</v>
      </c>
      <c r="AL26">
        <v>0.25221025859380547</v>
      </c>
      <c r="AM26">
        <v>0.27668092510916537</v>
      </c>
      <c r="AN26">
        <v>0.30633770481283185</v>
      </c>
      <c r="AO26">
        <v>0.16705016763472108</v>
      </c>
      <c r="AP26">
        <v>0.23172999920923776</v>
      </c>
      <c r="AQ26">
        <v>0.25600352816391647</v>
      </c>
      <c r="AR26">
        <v>0.2638009470193467</v>
      </c>
      <c r="AS26">
        <v>0.34021644922757732</v>
      </c>
    </row>
    <row r="27" spans="2:45" x14ac:dyDescent="0.45">
      <c r="B27">
        <v>20</v>
      </c>
      <c r="C27">
        <v>0.16292991507613935</v>
      </c>
      <c r="D27">
        <v>0.15152204171891101</v>
      </c>
      <c r="E27">
        <v>0.19990682461955112</v>
      </c>
      <c r="F27">
        <v>0.12943800201963526</v>
      </c>
      <c r="G27">
        <v>0.17965125535053336</v>
      </c>
      <c r="H27">
        <v>0.16083813856264176</v>
      </c>
      <c r="I27">
        <v>0.17500413202376003</v>
      </c>
      <c r="J27">
        <v>0.13983274672224277</v>
      </c>
      <c r="K27">
        <v>0.14831615966828246</v>
      </c>
      <c r="L27">
        <v>0.14754628857186863</v>
      </c>
      <c r="M27">
        <v>0.15401900962378148</v>
      </c>
      <c r="N27">
        <v>0.1779813378871376</v>
      </c>
      <c r="P27" s="2"/>
      <c r="R27">
        <v>20</v>
      </c>
      <c r="S27">
        <v>0.26398269742782188</v>
      </c>
      <c r="T27">
        <v>0.21195839082559695</v>
      </c>
      <c r="U27">
        <v>0.29624944836183209</v>
      </c>
      <c r="V27">
        <v>0.24473297352669415</v>
      </c>
      <c r="W27">
        <v>0.24301672752555423</v>
      </c>
      <c r="X27">
        <v>0.24819863558860875</v>
      </c>
      <c r="Y27">
        <v>0.23886705135388323</v>
      </c>
      <c r="Z27">
        <v>0.21017879193708916</v>
      </c>
      <c r="AA27">
        <v>0.24473813528873381</v>
      </c>
      <c r="AB27">
        <v>0.24203025024942712</v>
      </c>
      <c r="AC27">
        <v>0.26996488006898955</v>
      </c>
      <c r="AD27">
        <v>0.36094726467296095</v>
      </c>
      <c r="AF27" s="2"/>
      <c r="AG27">
        <v>20</v>
      </c>
      <c r="AH27">
        <v>0.26154090090789767</v>
      </c>
      <c r="AI27">
        <v>0.19186205254907676</v>
      </c>
      <c r="AJ27">
        <v>0.29203522024054174</v>
      </c>
      <c r="AK27">
        <v>0.16421679099253192</v>
      </c>
      <c r="AL27">
        <v>0.22641417635826164</v>
      </c>
      <c r="AM27">
        <v>0.22239841221795459</v>
      </c>
      <c r="AN27">
        <v>0.26270424651769197</v>
      </c>
      <c r="AO27">
        <v>0.20261411805527924</v>
      </c>
      <c r="AP27">
        <v>0.22870883224088809</v>
      </c>
      <c r="AQ27">
        <v>0.23850596849796896</v>
      </c>
      <c r="AR27">
        <v>0.25066981144572908</v>
      </c>
      <c r="AS27">
        <v>0.27715588004793762</v>
      </c>
    </row>
    <row r="28" spans="2:45" x14ac:dyDescent="0.45">
      <c r="B28">
        <v>25</v>
      </c>
      <c r="C28">
        <v>0.11757666735685283</v>
      </c>
      <c r="D28">
        <v>9.4355892828809199E-2</v>
      </c>
      <c r="E28">
        <v>0.1391526333905039</v>
      </c>
      <c r="F28">
        <v>0.10590051403463188</v>
      </c>
      <c r="G28">
        <v>0.12351827070604234</v>
      </c>
      <c r="H28">
        <v>0.12365136384571739</v>
      </c>
      <c r="I28">
        <v>0.13224449986258746</v>
      </c>
      <c r="J28">
        <v>0.11505437285556724</v>
      </c>
      <c r="K28">
        <v>0.10743044871846533</v>
      </c>
      <c r="L28">
        <v>0.1184300318886915</v>
      </c>
      <c r="M28">
        <v>0.14196392198145127</v>
      </c>
      <c r="N28">
        <v>0.14206003521226185</v>
      </c>
      <c r="P28" s="2"/>
      <c r="R28">
        <v>25</v>
      </c>
      <c r="S28">
        <v>0.20340282355798808</v>
      </c>
      <c r="T28">
        <v>0.17399766910644085</v>
      </c>
      <c r="U28">
        <v>0.20615519445570404</v>
      </c>
      <c r="V28">
        <v>0.1832790641558765</v>
      </c>
      <c r="W28">
        <v>0.21819187823114153</v>
      </c>
      <c r="X28">
        <v>0.20357816243378168</v>
      </c>
      <c r="Y28">
        <v>0.21640553174421898</v>
      </c>
      <c r="Z28">
        <v>0.1878246824263633</v>
      </c>
      <c r="AA28">
        <v>0.21291000898151438</v>
      </c>
      <c r="AB28">
        <v>0.21872611498336389</v>
      </c>
      <c r="AC28">
        <v>0.19798363571989974</v>
      </c>
      <c r="AD28">
        <v>0.30378261821358216</v>
      </c>
      <c r="AF28" s="2"/>
      <c r="AG28">
        <v>25</v>
      </c>
      <c r="AH28">
        <v>0.19246914006443644</v>
      </c>
      <c r="AI28">
        <v>0.11539263657309883</v>
      </c>
      <c r="AJ28">
        <v>0.26899222338847728</v>
      </c>
      <c r="AK28">
        <v>0.13888283311564564</v>
      </c>
      <c r="AL28">
        <v>0.19452197049012881</v>
      </c>
      <c r="AM28">
        <v>0.19728105824257089</v>
      </c>
      <c r="AN28">
        <v>0.15222344986710395</v>
      </c>
      <c r="AO28">
        <v>0.13193837978818132</v>
      </c>
      <c r="AP28">
        <v>0.20135242822736793</v>
      </c>
      <c r="AQ28">
        <v>0.19825384182224257</v>
      </c>
      <c r="AR28">
        <v>0.17646157003198457</v>
      </c>
      <c r="AS28">
        <v>0.22201602407789825</v>
      </c>
    </row>
    <row r="29" spans="2:45" x14ac:dyDescent="0.45">
      <c r="B29">
        <v>30</v>
      </c>
      <c r="C29">
        <v>9.1475525407193906E-2</v>
      </c>
      <c r="D29">
        <v>0.10888669909068598</v>
      </c>
      <c r="E29">
        <v>0.13419358707239384</v>
      </c>
      <c r="F29">
        <v>8.571710800027417E-2</v>
      </c>
      <c r="G29">
        <v>0.10647675761223042</v>
      </c>
      <c r="H29">
        <v>0.10422169773936185</v>
      </c>
      <c r="I29">
        <v>0.11387924577972101</v>
      </c>
      <c r="J29">
        <v>8.3638644173561733E-2</v>
      </c>
      <c r="K29">
        <v>9.9634821366627865E-2</v>
      </c>
      <c r="L29">
        <v>0.10303561904271745</v>
      </c>
      <c r="M29">
        <v>0.12627202497640713</v>
      </c>
      <c r="N29">
        <v>0.13828371879364892</v>
      </c>
      <c r="P29" s="2"/>
      <c r="R29">
        <v>30</v>
      </c>
      <c r="S29">
        <v>0.19440391745146804</v>
      </c>
      <c r="T29">
        <v>0.18340979957577097</v>
      </c>
      <c r="U29">
        <v>0.18743181291555658</v>
      </c>
      <c r="V29">
        <v>0.17557198873146235</v>
      </c>
      <c r="W29">
        <v>0.1869417556764521</v>
      </c>
      <c r="X29">
        <v>0.17881331493682096</v>
      </c>
      <c r="Y29">
        <v>0.17065630334645054</v>
      </c>
      <c r="Z29">
        <v>0.14484387373944618</v>
      </c>
      <c r="AA29">
        <v>0.19120617026852163</v>
      </c>
      <c r="AB29">
        <v>0.19162989193445196</v>
      </c>
      <c r="AC29">
        <v>0.16319533585512133</v>
      </c>
      <c r="AD29">
        <v>0.26299322832480687</v>
      </c>
      <c r="AF29" s="2"/>
      <c r="AG29">
        <v>30</v>
      </c>
      <c r="AH29">
        <v>0.15364650867850038</v>
      </c>
      <c r="AI29">
        <v>0.1568329859900699</v>
      </c>
      <c r="AJ29">
        <v>0.2164736934271719</v>
      </c>
      <c r="AK29">
        <v>0.15412981704892856</v>
      </c>
      <c r="AL29">
        <v>0.15281961328544341</v>
      </c>
      <c r="AM29">
        <v>0.15340623969641845</v>
      </c>
      <c r="AN29">
        <v>0.15770996410703728</v>
      </c>
      <c r="AO29">
        <v>8.9514909066031212E-2</v>
      </c>
      <c r="AP29">
        <v>0.14389598576605497</v>
      </c>
      <c r="AQ29">
        <v>0.1511346878993686</v>
      </c>
      <c r="AR29">
        <v>0.13244741811719674</v>
      </c>
      <c r="AS29">
        <v>0.19100710785110211</v>
      </c>
    </row>
    <row r="30" spans="2:45" x14ac:dyDescent="0.45">
      <c r="P30" s="2"/>
      <c r="AF30" s="2"/>
    </row>
    <row r="31" spans="2:45" x14ac:dyDescent="0.45">
      <c r="C31">
        <v>2641847.63</v>
      </c>
      <c r="D31">
        <v>1150953.3400000001</v>
      </c>
      <c r="E31">
        <v>1201089.81</v>
      </c>
      <c r="F31">
        <v>2007491.2</v>
      </c>
      <c r="G31">
        <v>2229104.88</v>
      </c>
      <c r="H31">
        <v>3119665.55</v>
      </c>
      <c r="I31">
        <v>2518802.0699999998</v>
      </c>
      <c r="J31">
        <v>1531824.09</v>
      </c>
      <c r="K31">
        <v>2971742.87</v>
      </c>
      <c r="L31">
        <v>3125126.66</v>
      </c>
      <c r="M31">
        <v>1442385.2</v>
      </c>
      <c r="N31">
        <v>1979730.82</v>
      </c>
      <c r="P31" s="2"/>
      <c r="S31">
        <v>1423968.63</v>
      </c>
      <c r="T31">
        <v>530397.44999999995</v>
      </c>
      <c r="U31">
        <v>809656.63</v>
      </c>
      <c r="V31">
        <v>1027114.64</v>
      </c>
      <c r="W31">
        <v>1458532.52</v>
      </c>
      <c r="X31">
        <v>1868854.23</v>
      </c>
      <c r="Y31">
        <v>1713275.89</v>
      </c>
      <c r="Z31">
        <v>733774.7</v>
      </c>
      <c r="AA31">
        <v>1491118.25</v>
      </c>
      <c r="AB31">
        <v>1611051.84</v>
      </c>
      <c r="AC31">
        <v>1074295.96</v>
      </c>
      <c r="AD31">
        <v>1177365.98</v>
      </c>
      <c r="AF31" s="2"/>
      <c r="AH31">
        <v>1231970.33</v>
      </c>
      <c r="AI31">
        <v>420856.49</v>
      </c>
      <c r="AJ31">
        <v>608567.11</v>
      </c>
      <c r="AK31">
        <v>760064.42</v>
      </c>
      <c r="AL31">
        <v>1214724.3799999999</v>
      </c>
      <c r="AM31">
        <v>1484495.94</v>
      </c>
      <c r="AN31">
        <v>1373795.76</v>
      </c>
      <c r="AO31">
        <v>626478.21</v>
      </c>
      <c r="AP31">
        <v>1423436.72</v>
      </c>
      <c r="AQ31">
        <v>1595980.27</v>
      </c>
      <c r="AR31">
        <v>880180.54</v>
      </c>
      <c r="AS31">
        <v>1301057.08</v>
      </c>
    </row>
    <row r="32" spans="2:45" x14ac:dyDescent="0.45">
      <c r="P32" s="2"/>
      <c r="AF32" s="2"/>
    </row>
    <row r="33" spans="2:45" x14ac:dyDescent="0.45">
      <c r="P33" s="2"/>
      <c r="AF33" s="2"/>
    </row>
    <row r="34" spans="2:45" x14ac:dyDescent="0.45">
      <c r="AG34" t="s">
        <v>0</v>
      </c>
      <c r="AH34" t="s">
        <v>1</v>
      </c>
      <c r="AI34" t="s">
        <v>2</v>
      </c>
      <c r="AJ34" t="s">
        <v>3</v>
      </c>
      <c r="AK34" t="s">
        <v>4</v>
      </c>
      <c r="AL34" t="s">
        <v>5</v>
      </c>
      <c r="AM34" t="s">
        <v>6</v>
      </c>
      <c r="AN34" t="s">
        <v>7</v>
      </c>
      <c r="AO34" t="s">
        <v>8</v>
      </c>
      <c r="AP34" t="s">
        <v>9</v>
      </c>
      <c r="AQ34" t="s">
        <v>10</v>
      </c>
      <c r="AR34" t="s">
        <v>11</v>
      </c>
      <c r="AS34" t="s">
        <v>12</v>
      </c>
    </row>
    <row r="35" spans="2:45" x14ac:dyDescent="0.45">
      <c r="B35" t="s">
        <v>0</v>
      </c>
      <c r="C35" t="s">
        <v>28</v>
      </c>
      <c r="D35" t="s">
        <v>29</v>
      </c>
      <c r="E35" t="s">
        <v>30</v>
      </c>
      <c r="F35" t="s">
        <v>31</v>
      </c>
      <c r="G35" t="s">
        <v>32</v>
      </c>
      <c r="H35" t="s">
        <v>33</v>
      </c>
      <c r="I35" t="s">
        <v>34</v>
      </c>
      <c r="J35" t="s">
        <v>35</v>
      </c>
      <c r="K35" t="s">
        <v>36</v>
      </c>
      <c r="L35" t="s">
        <v>37</v>
      </c>
      <c r="M35" t="s">
        <v>38</v>
      </c>
      <c r="N35" t="s">
        <v>39</v>
      </c>
      <c r="R35" t="s">
        <v>0</v>
      </c>
      <c r="S35" t="s">
        <v>14</v>
      </c>
      <c r="T35" t="s">
        <v>15</v>
      </c>
      <c r="U35" t="s">
        <v>16</v>
      </c>
      <c r="V35" t="s">
        <v>17</v>
      </c>
      <c r="W35" t="s">
        <v>18</v>
      </c>
      <c r="X35" t="s">
        <v>19</v>
      </c>
      <c r="Y35" t="s">
        <v>20</v>
      </c>
      <c r="Z35" t="s">
        <v>21</v>
      </c>
      <c r="AA35" t="s">
        <v>22</v>
      </c>
      <c r="AB35" t="s">
        <v>23</v>
      </c>
      <c r="AC35" t="s">
        <v>24</v>
      </c>
      <c r="AD35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7017E14A1F8849B685A5C4655CE014" ma:contentTypeVersion="13" ma:contentTypeDescription="Create a new document." ma:contentTypeScope="" ma:versionID="e745de803a4b095095d8c5d40801910b">
  <xsd:schema xmlns:xsd="http://www.w3.org/2001/XMLSchema" xmlns:xs="http://www.w3.org/2001/XMLSchema" xmlns:p="http://schemas.microsoft.com/office/2006/metadata/properties" xmlns:ns3="1ce78f8a-ea2a-4fd0-8a16-016202e9de63" xmlns:ns4="4de4d6e2-2508-4695-9b5a-7d7d32da98be" targetNamespace="http://schemas.microsoft.com/office/2006/metadata/properties" ma:root="true" ma:fieldsID="22cba24eb4773a5d6762fde345f6374a" ns3:_="" ns4:_="">
    <xsd:import namespace="1ce78f8a-ea2a-4fd0-8a16-016202e9de63"/>
    <xsd:import namespace="4de4d6e2-2508-4695-9b5a-7d7d32da98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LengthInSeconds" minOccurs="0"/>
                <xsd:element ref="ns3:MediaServiceOCR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e78f8a-ea2a-4fd0-8a16-016202e9de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4d6e2-2508-4695-9b5a-7d7d32da98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ce78f8a-ea2a-4fd0-8a16-016202e9de6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92C20C-D674-4B5D-94B2-3B91FC0678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e78f8a-ea2a-4fd0-8a16-016202e9de63"/>
    <ds:schemaRef ds:uri="4de4d6e2-2508-4695-9b5a-7d7d32da98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028E31-DFD1-4DD2-A8A8-F7D81E9EFF06}">
  <ds:schemaRefs>
    <ds:schemaRef ds:uri="1ce78f8a-ea2a-4fd0-8a16-016202e9de63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4de4d6e2-2508-4695-9b5a-7d7d32da98be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ECC4EB4-EEE9-4E90-8CE8-0DBBC9FCC5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2a</vt:lpstr>
      <vt:lpstr>Fig 2d</vt:lpstr>
      <vt:lpstr>Fig 3c</vt:lpstr>
      <vt:lpstr>Fig 3d</vt:lpstr>
      <vt:lpstr>Fig 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devfd</dc:creator>
  <cp:lastModifiedBy>Tuo Wang</cp:lastModifiedBy>
  <dcterms:created xsi:type="dcterms:W3CDTF">2023-02-24T02:14:10Z</dcterms:created>
  <dcterms:modified xsi:type="dcterms:W3CDTF">2023-04-15T14:51:48Z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0x010100097017E14A1F8849B685A5C4655CE014</vt:lpwstr>
  </property>
</Properties>
</file>